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2" firstSheet="0" showHorizontalScroll="true" showSheetTabs="true" showVerticalScroll="true" tabRatio="600" windowHeight="8192" windowWidth="16384" xWindow="0" yWindow="0"/>
  </bookViews>
  <sheets>
    <sheet name="Krycí list" sheetId="1" state="visible" r:id="rId2"/>
    <sheet name="Rekapitulace" sheetId="2" state="visible" r:id="rId3"/>
    <sheet name="Položky" sheetId="3" state="visible" r:id="rId4"/>
  </sheets>
  <definedNames>
    <definedName function="false" hidden="false" localSheetId="0" name="_xlnm.Print_Area" vbProcedure="false">'Krycí list'!$A$1:$G$45</definedName>
    <definedName function="false" hidden="false" localSheetId="2" name="_xlnm.Print_Area" vbProcedure="false">Položky!$A$1:$G$83</definedName>
    <definedName function="false" hidden="false" localSheetId="2" name="_xlnm.Print_Titles" vbProcedure="false">Položky!$1:$6</definedName>
    <definedName function="false" hidden="false" localSheetId="1" name="_xlnm.Print_Area" vbProcedure="false">Rekapitulace!$A$1:$I$21</definedName>
    <definedName function="false" hidden="false" localSheetId="1" name="_xlnm.Print_Titles" vbProcedure="false">Rekapitulace!$1:$6</definedName>
    <definedName function="false" hidden="false" name="cisloobjektu" vbProcedure="false">'Krycí list'!$A$4</definedName>
    <definedName function="false" hidden="false" name="cislostavby" vbProcedure="false">'Krycí list'!$A$6</definedName>
    <definedName function="false" hidden="false" name="Datum" vbProcedure="false">'Krycí list'!$B$26</definedName>
    <definedName function="false" hidden="false" name="Dil" vbProcedure="false">Rekapitulace!$A$6</definedName>
    <definedName function="false" hidden="false" name="Dodavka" vbProcedure="false">Rekapitulace!$G$15</definedName>
    <definedName function="false" hidden="false" name="Dodavka0" vbProcedure="false">položky!#ref!</definedName>
    <definedName function="false" hidden="false" name="HSV" vbProcedure="false">Rekapitulace!$E$15</definedName>
    <definedName function="false" hidden="false" name="HSV0" vbProcedure="false">položky!#ref!</definedName>
    <definedName function="false" hidden="false" name="HZS" vbProcedure="false">Rekapitulace!$I$15</definedName>
    <definedName function="false" hidden="false" name="HZS0" vbProcedure="false">položky!#ref!</definedName>
    <definedName function="false" hidden="false" name="JKSO" vbProcedure="false">'Krycí list'!$F$4</definedName>
    <definedName function="false" hidden="false" name="MJ" vbProcedure="false">'Krycí list'!$G$4</definedName>
    <definedName function="false" hidden="false" name="Mont" vbProcedure="false">Rekapitulace!$H$15</definedName>
    <definedName function="false" hidden="false" name="Montaz0" vbProcedure="false">položky!#ref!</definedName>
    <definedName function="false" hidden="false" name="NazevDilu" vbProcedure="false">Rekapitulace!$B$6</definedName>
    <definedName function="false" hidden="false" name="nazevobjektu" vbProcedure="false">'Krycí list'!$C$4</definedName>
    <definedName function="false" hidden="false" name="nazevstavby" vbProcedure="false">'Krycí list'!$C$6</definedName>
    <definedName function="false" hidden="false" name="Objednatel" vbProcedure="false">'Krycí list'!$C$8</definedName>
    <definedName function="false" hidden="false" name="PocetMJ" vbProcedure="false">'Krycí list'!$G$7</definedName>
    <definedName function="false" hidden="false" name="Poznamka" vbProcedure="false">'Krycí list'!$B$37</definedName>
    <definedName function="false" hidden="false" name="Projektant" vbProcedure="false">'Krycí list'!$C$7</definedName>
    <definedName function="false" hidden="false" name="PSV" vbProcedure="false">Rekapitulace!$F$15</definedName>
    <definedName function="false" hidden="false" name="PSV0" vbProcedure="false">položky!#ref!</definedName>
    <definedName function="false" hidden="false" name="SloupecCC" vbProcedure="false">Položky!$G$6</definedName>
    <definedName function="false" hidden="false" name="SloupecCisloPol" vbProcedure="false">Položky!$B$6</definedName>
    <definedName function="false" hidden="false" name="SloupecJC" vbProcedure="false">Položky!$F$6</definedName>
    <definedName function="false" hidden="false" name="SloupecMJ" vbProcedure="false">Položky!$D$6</definedName>
    <definedName function="false" hidden="false" name="SloupecMnozstvi" vbProcedure="false">Položky!$E$6</definedName>
    <definedName function="false" hidden="false" name="SloupecNazPol" vbProcedure="false">Položky!$C$6</definedName>
    <definedName function="false" hidden="false" name="SloupecPC" vbProcedure="false">Položky!$A$6</definedName>
    <definedName function="false" hidden="false" name="Typ" vbProcedure="false">položky!#ref!</definedName>
    <definedName function="false" hidden="false" name="VRN" vbProcedure="false">Rekapitulace!$H$21</definedName>
    <definedName function="false" hidden="false" name="VRNKc" vbProcedure="false">Rekapitulace!$E$20</definedName>
    <definedName function="false" hidden="false" name="VRNnazev" vbProcedure="false">Rekapitulace!$A$20</definedName>
    <definedName function="false" hidden="false" name="VRNproc" vbProcedure="false">Rekapitulace!$F$20</definedName>
    <definedName function="false" hidden="false" name="VRNzakl" vbProcedure="false">Rekapitulace!$G$20</definedName>
    <definedName function="false" hidden="false" name="Zakazka" vbProcedure="false">'Krycí list'!$G$9</definedName>
    <definedName function="false" hidden="false" name="Zaklad22" vbProcedure="false">'Krycí list'!$F$32</definedName>
    <definedName function="false" hidden="false" name="Zaklad5" vbProcedure="false">'Krycí list'!$F$30</definedName>
    <definedName function="false" hidden="false" name="Zhotovitel" vbProcedure="false">'Krycí list'!$E$11</definedName>
    <definedName function="false" hidden="false" localSheetId="0" name="_xlnm.Print_Area" vbProcedure="false">'Krycí list'!$A$1:$G$45</definedName>
    <definedName function="false" hidden="false" localSheetId="0" name="_xlnm.Print_Area_0" vbProcedure="false">'Krycí list'!$A$1:$G$45</definedName>
    <definedName function="false" hidden="false" localSheetId="1" name="_xlnm.Print_Area" vbProcedure="false">Rekapitulace!$A$1:$I$21</definedName>
    <definedName function="false" hidden="false" localSheetId="1" name="_xlnm.Print_Area_0" vbProcedure="false">Rekapitulace!$A$1:$I$21</definedName>
    <definedName function="false" hidden="false" localSheetId="1" name="_xlnm.Print_Titles" vbProcedure="false">Rekapitulace!$1:$6</definedName>
    <definedName function="false" hidden="false" localSheetId="1" name="_xlnm.Print_Titles_0" vbProcedure="false">Rekapitulace!$1:$6</definedName>
    <definedName function="false" hidden="false" localSheetId="2" name="solver_lin" vbProcedure="false">0</definedName>
    <definedName function="false" hidden="false" localSheetId="2" name="solver_num" vbProcedure="false">0</definedName>
    <definedName function="false" hidden="false" localSheetId="2" name="solver_opt" vbProcedure="false">položky!#ref!</definedName>
    <definedName function="false" hidden="false" localSheetId="2" name="solver_typ" vbProcedure="false">1</definedName>
    <definedName function="false" hidden="false" localSheetId="2" name="solver_val" vbProcedure="false">0</definedName>
    <definedName function="false" hidden="false" localSheetId="2" name="_xlnm.Print_Area" vbProcedure="false">Položky!$A$1:$G$83</definedName>
    <definedName function="false" hidden="false" localSheetId="2" name="_xlnm.Print_Area_0" vbProcedure="false">Položky!$A$1:$G$83</definedName>
    <definedName function="false" hidden="false" localSheetId="2" name="_xlnm.Print_Titles" vbProcedure="false">Položky!$1:$6</definedName>
    <definedName function="false" hidden="false" localSheetId="2" name="_xlnm.Print_Titles_0" vbProcedure="false">Položky!$1:$6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<sst xmlns="http://schemas.openxmlformats.org/spreadsheetml/2006/main" count="296" uniqueCount="210">
  <si>
    <t>KRYCÍ LIST ROZPOČTU</t>
  </si>
  <si>
    <t>Objekt :</t>
  </si>
  <si>
    <t>Název objektu :</t>
  </si>
  <si>
    <t>JKSO :</t>
  </si>
  <si>
    <t>Stavba :</t>
  </si>
  <si>
    <t>Název stavby :</t>
  </si>
  <si>
    <t>SKP :</t>
  </si>
  <si>
    <t>Rekonstrukce části objektu č.p. 44 - Občanská zálo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</si>
  <si>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</si>
  <si>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</si>
  <si>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</si>
  <si>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</si>
  <si>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</si>
  <si>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</si>
  <si>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</si>
  <si>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</si>
  <si>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</si>
  <si>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</si>
  <si>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</si>
  <si>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</si>
  <si>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</si>
  <si>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</si>
  <si>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</si>
  <si>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</si>
  <si>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</si>
  <si>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</si>
  <si>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</si>
  <si>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</si>
  <si>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</si>
  <si>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</si>
  <si>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</si>
  <si>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</si>
  <si>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</si>
  <si>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</si>
  <si>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</si>
  <si>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</si>
  <si>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</si>
  <si>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</si>
  <si>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</si>
  <si>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</si>
  <si>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</si>
  <si>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</si>
  <si>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</si>
  <si>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</si>
  <si>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</si>
  <si>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</si>
  <si>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</si>
  <si>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</si>
  <si>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</si>
  <si>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</si>
  <si>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</si>
  <si>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</si>
  <si>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</si>
  <si>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</si>
  <si>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</si>
  <si>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</si>
  <si>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</si>
  <si>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Položkový rozpočet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</si>
  <si>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</si>
  <si>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</si>
  <si>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</si>
  <si>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</si>
  <si>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</si>
  <si>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</si>
  <si>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</si>
  <si>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</si>
  <si>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3</t>
  </si>
  <si>
    <t>Svislé a kompletní konstrukce</t>
  </si>
  <si>
    <t>386 94-2112.R00</t>
  </si>
  <si>
    <t>Montáž odlučovačů tuků velikosti T 3 nebo T 4</t>
  </si>
  <si>
    <t>kus</t>
  </si>
  <si>
    <t>562-41551</t>
  </si>
  <si>
    <t>Odlučovač tuků plastový volně stojící NS4</t>
  </si>
  <si>
    <t>Celkem za</t>
  </si>
  <si>
    <t>63</t>
  </si>
  <si>
    <t>Podlahy a podlahové konstrukce</t>
  </si>
  <si>
    <t>1</t>
  </si>
  <si>
    <t>Vybourání  podkladního betonu zřízení nové mazaniny</t>
  </si>
  <si>
    <t>m2</t>
  </si>
  <si>
    <t>8</t>
  </si>
  <si>
    <t>Trubní vedení</t>
  </si>
  <si>
    <t>892 85-5112.R00</t>
  </si>
  <si>
    <t>Kontrola kanalizace TV kamerou do 50 m</t>
  </si>
  <si>
    <t>m</t>
  </si>
  <si>
    <t>97</t>
  </si>
  <si>
    <t>Prorážení otvorů</t>
  </si>
  <si>
    <t>972 05-4141.R00</t>
  </si>
  <si>
    <t>Vybourání otv. stropy ŽB pl. 0,0225 m2, tl. 15 cm</t>
  </si>
  <si>
    <t>721</t>
  </si>
  <si>
    <t>Vnitřní kanalizace</t>
  </si>
  <si>
    <t>721 22-5204.R00</t>
  </si>
  <si>
    <t>Uzávěrka zápach.snerez suchá DN 100</t>
  </si>
  <si>
    <t>721 17-6102.R00</t>
  </si>
  <si>
    <t>Potrubí HT připojovací D 40 x 1,8 mm</t>
  </si>
  <si>
    <t>721 17-6222.R00</t>
  </si>
  <si>
    <t>Potrubí KG svodné (ležaté) v zemi D 110 x 3,2 mm</t>
  </si>
  <si>
    <t>721 29-0111.R00</t>
  </si>
  <si>
    <t>Zkouška těsnosti kanalizace vodou DN 125</t>
  </si>
  <si>
    <t>998 72-1101.R00</t>
  </si>
  <si>
    <t>Přesun hmot pro vnitřní kanalizaci, výšky do 6 m</t>
  </si>
  <si>
    <t>t</t>
  </si>
  <si>
    <t>721 17-6103.R00</t>
  </si>
  <si>
    <t>Potrubí HT připojovací D 50 x 1,8 mm</t>
  </si>
  <si>
    <t>721 17-6105.R00</t>
  </si>
  <si>
    <t>Potrubí HT připojovací D 110 x 2,7 mm</t>
  </si>
  <si>
    <t>721 17-6104.R00</t>
  </si>
  <si>
    <t>Potrubí HT připojovací D 75 x 1,9 mm</t>
  </si>
  <si>
    <t>721 10-0010.RAA</t>
  </si>
  <si>
    <t>Oprava potrubí novodur - vsazení odbočky do průměru 110 mm, pročištění odpadu</t>
  </si>
  <si>
    <t>721 17-1808.R00</t>
  </si>
  <si>
    <t>Demontáž potrubí z PVC do D 114 mm</t>
  </si>
  <si>
    <t>721 19-4104.R00</t>
  </si>
  <si>
    <t>Vyvedení odpadních výpustek D 40 x 1,8</t>
  </si>
  <si>
    <t>721 19-4109.R00</t>
  </si>
  <si>
    <t>Vyvedení odpadních výpustek D 110 x 2,3</t>
  </si>
  <si>
    <t>721 19-4105.R00</t>
  </si>
  <si>
    <t>Vyvedení odpadních výpustek D 50 x 1,8</t>
  </si>
  <si>
    <t>722</t>
  </si>
  <si>
    <t>Vnitřní vodovod</t>
  </si>
  <si>
    <t>722 17-0801.R00</t>
  </si>
  <si>
    <t>Demontáž rozvodů vody z plastů do D 32</t>
  </si>
  <si>
    <t>722 29-0234.R00</t>
  </si>
  <si>
    <t>Proplach a dezinfekce vodovod.potrubí DN 80</t>
  </si>
  <si>
    <t>722 23-5113.R00</t>
  </si>
  <si>
    <t>Kohout kulový, vnitř.-vnitř.z. DN 25</t>
  </si>
  <si>
    <t>722 23-5112.R00</t>
  </si>
  <si>
    <t>Kohout kulový, vnitř.-vnitř.z. DN 20</t>
  </si>
  <si>
    <t>722 20-2217.R00</t>
  </si>
  <si>
    <t>Nástěnka  PP-R  D 25xR3/4</t>
  </si>
  <si>
    <t>722 20-2215.R00</t>
  </si>
  <si>
    <t>Nástěnka  PP-R  D 20xR1/2 L</t>
  </si>
  <si>
    <t>722 23-5111.R00</t>
  </si>
  <si>
    <t>Kohout kulový, vnitř.-vnitř.z.  DN 15</t>
  </si>
  <si>
    <t>722 28-0106.R00</t>
  </si>
  <si>
    <t>Tlaková zkouška vodovodního potrubí DN 32</t>
  </si>
  <si>
    <t>998 72-2101.R00</t>
  </si>
  <si>
    <t>Přesun hmot pro vnitřní vodovod, výšky do 6 m</t>
  </si>
  <si>
    <t>722 17-2311.R00</t>
  </si>
  <si>
    <t>Potrubí z PPR Instaplast, studená, D 20x2,8 mm</t>
  </si>
  <si>
    <t>722 17-2313.R00</t>
  </si>
  <si>
    <t>Potrubí z PPR Instaplast, studená, D 32x4,4 mm</t>
  </si>
  <si>
    <t>722 17-2331.R00</t>
  </si>
  <si>
    <t>Potrubí z PPR Instaplast, teplá, D 20x3,4 mm</t>
  </si>
  <si>
    <t>722 17-2332.R00</t>
  </si>
  <si>
    <t>Potrubí z PPR Instaplast, teplá, D 25x4,2 mm</t>
  </si>
  <si>
    <t>722 18-1211.RT7</t>
  </si>
  <si>
    <t>Izolace návleková MIRELON PRO tl. stěny 6 mm vnitřní průměr 22 mm</t>
  </si>
  <si>
    <t>722 18-1211.RU1</t>
  </si>
  <si>
    <t>Izolace návleková MIRELON PRO tl. stěny 6 mm vnitřní průměr 32 mm</t>
  </si>
  <si>
    <t>722 18-1212.RT7</t>
  </si>
  <si>
    <t>Izolace návleková MIRELON PRO tl. stěny 9 mm vnitřní průměr 22 mm</t>
  </si>
  <si>
    <t>722 18-1212.RT8</t>
  </si>
  <si>
    <t>Izolace návleková MIRELON PRO tl. stěny 9 mm vnitřní průměr 25 mm</t>
  </si>
  <si>
    <t>725</t>
  </si>
  <si>
    <t>Zařizovací předměty</t>
  </si>
  <si>
    <t>725 11-1241.R00</t>
  </si>
  <si>
    <t>Nádrž splachovací  vysokopolož.6 l, bílá</t>
  </si>
  <si>
    <t>soubor</t>
  </si>
  <si>
    <t>725 01-9101.R00</t>
  </si>
  <si>
    <t>Výlevka stojící s plastovou mřížkou</t>
  </si>
  <si>
    <t>725 01-3128.R00</t>
  </si>
  <si>
    <t>Kloz.kombi  ZTP,nádrž s arm.odpad svislý,bílý vč.</t>
  </si>
  <si>
    <t>725 01-2125.RT1</t>
  </si>
  <si>
    <t>Klozet bez nádrže , hlub. splach.,odpad svislý včetně sedátka v bílé barvě</t>
  </si>
  <si>
    <t>725 01-6125.R00</t>
  </si>
  <si>
    <t>Urinál odsávací , ovládání autom, bílý</t>
  </si>
  <si>
    <t>725 01-7162.R00</t>
  </si>
  <si>
    <t>Umyvadlo na šrouby  , 55 x 45 cm, bílé</t>
  </si>
  <si>
    <t>725 01-7168.R00</t>
  </si>
  <si>
    <t>Kryt sifonu umyvadel, bílý</t>
  </si>
  <si>
    <t>725 01-7163.R00</t>
  </si>
  <si>
    <t>Umyvadlo na šrouby  , 60 x 49 cm, bílé</t>
  </si>
  <si>
    <t>725 21-2370.R00</t>
  </si>
  <si>
    <t>Umyvadlo pro invalidy, se zápachovou uzávěrkou</t>
  </si>
  <si>
    <t>725 33-4301.RT1</t>
  </si>
  <si>
    <t>Nálevka se sifonem PP , DN 32 pro poj.ventily rozměry 78x55 mm,výška 100 mm</t>
  </si>
  <si>
    <t>551-62420.A</t>
  </si>
  <si>
    <t>zápachová uzávěrka pro myčky DN50</t>
  </si>
  <si>
    <t>725 11-0811.R00</t>
  </si>
  <si>
    <t>Demontáž klozetů splachovacích</t>
  </si>
  <si>
    <t>725 12-2817.R00</t>
  </si>
  <si>
    <t>Demontáž pisoárů bez nádrže + 1 záchodkem</t>
  </si>
  <si>
    <t>725 21-0821.R00</t>
  </si>
  <si>
    <t>Demontáž umyvadel bez výtokových armatur</t>
  </si>
  <si>
    <t>725 82-0801.R00</t>
  </si>
  <si>
    <t>Demontáž baterie nástěnné do G 3/4</t>
  </si>
  <si>
    <t>725 85-0800.R00</t>
  </si>
  <si>
    <t>Demontáž ventilu odpadního</t>
  </si>
  <si>
    <t>725 81-0811.R00</t>
  </si>
  <si>
    <t>Demontáž ventilu výtokového nástěnného</t>
  </si>
  <si>
    <t>725 81-0402.R00</t>
  </si>
  <si>
    <t>Ventil rohový G1/2</t>
  </si>
  <si>
    <t>725 82-3111.R00</t>
  </si>
  <si>
    <t>Baterie umyvadlová stoján. ruční, bez otvír.odpadu</t>
  </si>
  <si>
    <t>725 82-3613.R00</t>
  </si>
  <si>
    <t>Baterie umyvadlová stojánk.samouzavírací,regulační</t>
  </si>
  <si>
    <t>725 83-5111.RT1</t>
  </si>
  <si>
    <t>Baterie vanová nástěnná ruční, bez příslušenství standardní</t>
  </si>
  <si>
    <t>541-32242.1</t>
  </si>
  <si>
    <t>Ohřívač vody elektrický zásobníkový 80 L</t>
  </si>
  <si>
    <t>725 61-9101.R00</t>
  </si>
  <si>
    <t>Montáž plynových sporáků svítiplyn/metan</t>
  </si>
  <si>
    <t>plyn,ohřívák 200 L, odtah do komína, vč. odkouř</t>
  </si>
  <si>
    <t>ks</t>
  </si>
  <si>
    <t>732</t>
  </si>
  <si>
    <t>Strojovny</t>
  </si>
  <si>
    <t>732 21-9301.R00</t>
  </si>
  <si>
    <t>Montáž ohříváků vody stojat.kombinovaných do 200 l</t>
  </si>
  <si>
    <t>732 42-1413.R10</t>
  </si>
  <si>
    <t>Čerpadlo cirkulace TV</t>
  </si>
</sst>
</file>

<file path=xl/styles.xml><?xml version="1.0" encoding="utf-8"?>
<styleSheet xmlns="http://schemas.openxmlformats.org/spreadsheetml/2006/main">
  <numFmts count="7">
    <numFmt formatCode="GENERAL" numFmtId="164"/>
    <numFmt formatCode="@" numFmtId="165"/>
    <numFmt formatCode="#,##0" numFmtId="166"/>
    <numFmt formatCode="DD/MM/YY" numFmtId="167"/>
    <numFmt formatCode="#,##0.00&quot; Kč&quot;" numFmtId="168"/>
    <numFmt formatCode="#,##0.00" numFmtId="169"/>
    <numFmt formatCode="0.0" numFmtId="170"/>
  </numFmts>
  <fonts count="16">
    <font>
      <name val="Arial CE"/>
      <charset val="238"/>
      <family val="2"/>
      <sz val="10"/>
    </font>
    <font>
      <name val="Arial"/>
      <charset val="238"/>
      <family val="0"/>
      <sz val="10"/>
    </font>
    <font>
      <name val="Arial"/>
      <charset val="238"/>
      <family val="0"/>
      <sz val="10"/>
    </font>
    <font>
      <name val="Arial"/>
      <charset val="238"/>
      <family val="0"/>
      <sz val="10"/>
    </font>
    <font>
      <name val="Arial CE"/>
      <charset val="238"/>
      <family val="2"/>
      <b val="true"/>
      <sz val="14"/>
    </font>
    <font>
      <name val="Arial CE"/>
      <charset val="238"/>
      <family val="2"/>
      <b val="true"/>
      <i val="true"/>
      <sz val="12"/>
    </font>
    <font>
      <name val="Arial CE"/>
      <charset val="238"/>
      <family val="2"/>
      <b val="true"/>
      <i val="true"/>
      <sz val="10"/>
    </font>
    <font>
      <name val="Arial CE"/>
      <charset val="238"/>
      <family val="2"/>
      <b val="true"/>
      <sz val="9"/>
    </font>
    <font>
      <name val="Arial CE"/>
      <charset val="238"/>
      <family val="2"/>
      <b val="true"/>
      <sz val="10"/>
    </font>
    <font>
      <name val="Arial CE"/>
      <charset val="238"/>
      <family val="2"/>
      <b val="true"/>
      <sz val="12"/>
    </font>
    <font>
      <name val="Arial CE"/>
      <charset val="238"/>
      <family val="2"/>
      <sz val="9"/>
    </font>
    <font>
      <name val="Arial CE"/>
      <charset val="238"/>
      <family val="2"/>
      <b val="true"/>
      <sz val="12"/>
      <u val="single"/>
    </font>
    <font>
      <name val="Arial CE"/>
      <charset val="238"/>
      <family val="2"/>
      <b val="true"/>
      <sz val="10"/>
      <u val="single"/>
    </font>
    <font>
      <name val="Arial CE"/>
      <charset val="238"/>
      <family val="2"/>
      <sz val="10"/>
      <u val="single"/>
    </font>
    <font>
      <name val="Arial CE"/>
      <charset val="238"/>
      <family val="2"/>
      <color rgb="FFFFFFFF"/>
      <sz val="10"/>
    </font>
    <font>
      <name val="Arial CE"/>
      <charset val="238"/>
      <family val="2"/>
      <sz val="8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</fills>
  <borders count="16">
    <border diagonalDown="false" diagonalUp="false">
      <left/>
      <right/>
      <top/>
      <bottom/>
      <diagonal/>
    </border>
    <border diagonalDown="false" diagonalUp="false">
      <left style="thick"/>
      <right/>
      <top style="thick"/>
      <bottom/>
      <diagonal/>
    </border>
    <border diagonalDown="false" diagonalUp="false">
      <left/>
      <right style="thick"/>
      <top style="thick"/>
      <bottom/>
      <diagonal/>
    </border>
    <border diagonalDown="false" diagonalUp="false">
      <left/>
      <right/>
      <top style="thick"/>
      <bottom/>
      <diagonal/>
    </border>
    <border diagonalDown="false" diagonalUp="false">
      <left style="thick"/>
      <right/>
      <top/>
      <bottom/>
      <diagonal/>
    </border>
    <border diagonalDown="false" diagonalUp="false">
      <left/>
      <right style="thick"/>
      <top/>
      <bottom/>
      <diagonal/>
    </border>
    <border diagonalDown="false" diagonalUp="false">
      <left/>
      <right style="thick"/>
      <top style="thick"/>
      <bottom style="thick"/>
      <diagonal/>
    </border>
    <border diagonalDown="false" diagonalUp="false">
      <left style="thick"/>
      <right/>
      <top style="thick"/>
      <bottom style="thick"/>
      <diagonal/>
    </border>
    <border diagonalDown="false" diagonalUp="false">
      <left/>
      <right/>
      <top style="thick"/>
      <bottom style="thick"/>
      <diagonal/>
    </border>
    <border diagonalDown="false" diagonalUp="false">
      <left style="thick"/>
      <right style="thick"/>
      <top/>
      <bottom style="thick"/>
      <diagonal/>
    </border>
    <border diagonalDown="false" diagonalUp="false">
      <left style="thick"/>
      <right style="thick"/>
      <top style="thick"/>
      <bottom/>
      <diagonal/>
    </border>
    <border diagonalDown="false" diagonalUp="false">
      <left style="thick"/>
      <right style="thick"/>
      <top/>
      <bottom/>
      <diagonal/>
    </border>
    <border diagonalDown="false" diagonalUp="false">
      <left/>
      <right/>
      <top/>
      <bottom style="thick"/>
      <diagonal/>
    </border>
    <border diagonalDown="false" diagonalUp="false">
      <left style="thick"/>
      <right/>
      <top/>
      <bottom style="thick"/>
      <diagonal/>
    </border>
    <border diagonalDown="false" diagonalUp="false">
      <left style="thick"/>
      <right style="thick"/>
      <top style="thick"/>
      <bottom style="thick"/>
      <diagonal/>
    </border>
    <border diagonalDown="false" diagonalUp="false">
      <left/>
      <right style="thick"/>
      <top/>
      <bottom style="thick"/>
      <diagonal/>
    </border>
  </borders>
  <cellStyleXfs count="21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</cellStyleXfs>
  <cellXfs count="113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4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1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2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" fillId="2" fontId="5" numFmtId="165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5" fillId="2" fontId="0" numFmtId="165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2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2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5" fillId="0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false" applyProtection="false" borderId="4" fillId="0" fontId="0" numFmtId="165" xfId="0">
      <alignment horizontal="left" indent="0" shrinkToFit="false" textRotation="0" vertical="bottom" wrapText="false"/>
      <protection hidden="false" locked="true"/>
    </xf>
    <xf applyAlignment="true" applyBorder="true" applyFont="true" applyProtection="false" borderId="6" fillId="0" fontId="7" numFmtId="164" xfId="0">
      <alignment horizontal="left" indent="0" shrinkToFit="false" textRotation="0" vertical="bottom" wrapText="false"/>
      <protection hidden="false" locked="true"/>
    </xf>
    <xf applyAlignment="false" applyBorder="true" applyFont="false" applyProtection="false" borderId="3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2" fillId="0" fontId="0" numFmtId="166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7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8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6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6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9" fillId="0" fontId="8" numFmtId="164" xfId="0">
      <alignment horizontal="left" indent="0" shrinkToFit="false" textRotation="0" vertical="bottom" wrapText="false"/>
      <protection hidden="false" locked="true"/>
    </xf>
    <xf applyAlignment="true" applyBorder="true" applyFont="true" applyProtection="false" borderId="10" fillId="0" fontId="4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7" fillId="0" fontId="8" numFmtId="164" xfId="0">
      <alignment horizontal="left" indent="0" shrinkToFit="false" textRotation="0" vertical="bottom" wrapText="false"/>
      <protection hidden="false" locked="true"/>
    </xf>
    <xf applyAlignment="true" applyBorder="true" applyFont="false" applyProtection="false" borderId="8" fillId="0" fontId="0" numFmtId="164" xfId="0">
      <alignment horizontal="left" indent="0" shrinkToFit="false" textRotation="0" vertical="bottom" wrapText="false"/>
      <protection hidden="false" locked="true"/>
    </xf>
    <xf applyAlignment="true" applyBorder="true" applyFont="false" applyProtection="false" borderId="6" fillId="0" fontId="0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6" fillId="0" fontId="8" numFmtId="164" xfId="0">
      <alignment horizontal="center" indent="0" shrinkToFit="false" textRotation="0" vertical="bottom" wrapText="false"/>
      <protection hidden="false" locked="true"/>
    </xf>
    <xf applyAlignment="false" applyBorder="true" applyFont="false" applyProtection="false" borderId="11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2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9" fillId="0" fontId="0" numFmtId="166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7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8" fillId="0" fontId="0" numFmtId="166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9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3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14" fillId="0" fontId="0" numFmtId="166" xfId="0">
      <alignment horizontal="general" indent="0" shrinkToFit="false" textRotation="0" vertical="bottom" wrapText="false"/>
      <protection hidden="false" locked="true"/>
    </xf>
    <xf applyAlignment="true" applyBorder="true" applyFont="false" applyProtection="false" borderId="0" fillId="0" fontId="0" numFmtId="164" xfId="0">
      <alignment horizontal="right" indent="0" shrinkToFit="false" textRotation="0" vertical="bottom" wrapText="false"/>
      <protection hidden="false" locked="true"/>
    </xf>
    <xf applyAlignment="false" applyBorder="true" applyFont="false" applyProtection="false" borderId="0" fillId="0" fontId="0" numFmtId="167" xfId="0">
      <alignment horizontal="general" indent="0" shrinkToFit="false" textRotation="0" vertical="bottom" wrapText="false"/>
      <protection hidden="false" locked="true"/>
    </xf>
    <xf applyAlignment="true" applyBorder="true" applyFont="false" applyProtection="false" borderId="1" fillId="0" fontId="0" numFmtId="164" xfId="0">
      <alignment horizontal="right" indent="0" shrinkToFit="false" textRotation="0" vertical="bottom" wrapText="false"/>
      <protection hidden="false" locked="true"/>
    </xf>
    <xf applyAlignment="false" applyBorder="true" applyFont="false" applyProtection="false" borderId="8" fillId="0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0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7" fillId="0" fontId="9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8" fillId="0" fontId="9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8" fillId="0" fontId="9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5" fillId="0" fontId="9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9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5" fillId="0" fontId="0" numFmtId="164" xfId="2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0" fillId="0" fontId="6" numFmtId="164" xfId="2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0" fontId="0" numFmtId="164" xfId="20">
      <alignment horizontal="general" indent="0" shrinkToFit="false" textRotation="0" vertical="bottom" wrapText="false"/>
      <protection hidden="false" locked="true"/>
    </xf>
    <xf applyAlignment="true" applyBorder="true" applyFont="false" applyProtection="false" borderId="0" fillId="0" fontId="0" numFmtId="164" xfId="2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0" fillId="0" fontId="0" numFmtId="164" xfId="20">
      <alignment horizontal="general" indent="0" shrinkToFit="false" textRotation="0" vertical="bottom" wrapText="false"/>
      <protection hidden="false" locked="true"/>
    </xf>
    <xf applyAlignment="true" applyBorder="true" applyFont="false" applyProtection="false" borderId="0" fillId="0" fontId="0" numFmtId="164" xfId="0">
      <alignment horizontal="left" indent="0" shrinkToFit="false" textRotation="0" vertical="bottom" wrapText="false"/>
      <protection hidden="false" locked="true"/>
    </xf>
    <xf applyAlignment="true" applyBorder="true" applyFont="true" applyProtection="false" borderId="0" fillId="0" fontId="0" numFmtId="164" xfId="20">
      <alignment horizontal="left" indent="0" shrinkToFit="false" textRotation="0" vertical="bottom" wrapText="false"/>
      <protection hidden="false" locked="true"/>
    </xf>
    <xf applyAlignment="true" applyBorder="true" applyFont="true" applyProtection="false" borderId="0" fillId="0" fontId="4" numFmtId="165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7" fillId="0" fontId="8" numFmtId="165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8" fillId="0" fontId="8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6" fillId="0" fontId="8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4" fillId="0" fontId="8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" fillId="0" fontId="10" numFmtId="165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1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0" fontId="0" numFmtId="166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0" fontId="0" numFmtId="166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7" fillId="0" fontId="8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6" fillId="0" fontId="8" numFmtId="166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4" fillId="0" fontId="8" numFmtId="166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8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4" fillId="0" fontId="8" numFmtId="164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8" fillId="0" fontId="8" numFmtId="164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8" fillId="0" fontId="7" numFmtId="169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6" fillId="0" fontId="7" numFmtId="169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15" fillId="0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9" fillId="0" fontId="0" numFmtId="166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14" fillId="0" fontId="0" numFmtId="170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15" fillId="0" fontId="0" numFmtId="166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12" fillId="0" fontId="0" numFmtId="169" xfId="0">
      <alignment horizontal="right" indent="0" shrinkToFit="false" textRotation="0" vertical="bottom" wrapText="false"/>
      <protection hidden="false" locked="true"/>
    </xf>
    <xf applyAlignment="false" applyBorder="true" applyFont="false" applyProtection="false" borderId="6" fillId="0" fontId="0" numFmtId="169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7" fillId="0" fontId="0" numFmtId="169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8" fillId="0" fontId="0" numFmtId="169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6" fillId="0" fontId="8" numFmtId="166" xfId="0">
      <alignment horizontal="right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4" xfId="20">
      <alignment horizontal="general" indent="0" shrinkToFit="false" textRotation="0" vertical="bottom" wrapText="false"/>
      <protection hidden="false" locked="true"/>
    </xf>
    <xf applyAlignment="true" applyBorder="false" applyFont="false" applyProtection="false" borderId="0" fillId="0" fontId="0" numFmtId="164" xfId="2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0" fillId="0" fontId="11" numFmtId="164" xfId="2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0" fontId="12" numFmtId="164" xfId="2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0" fontId="13" numFmtId="164" xfId="2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0" fontId="13" numFmtId="164" xfId="2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0" fillId="0" fontId="10" numFmtId="164" xfId="20">
      <alignment horizontal="right" indent="0" shrinkToFit="false" textRotation="0" vertical="bottom" wrapText="false"/>
      <protection hidden="false" locked="true"/>
    </xf>
    <xf applyAlignment="true" applyBorder="true" applyFont="false" applyProtection="false" borderId="0" fillId="0" fontId="0" numFmtId="164" xfId="20">
      <alignment horizontal="left" indent="0" shrinkToFit="false" textRotation="0" vertical="bottom" wrapText="false"/>
      <protection hidden="false" locked="true"/>
    </xf>
    <xf applyAlignment="true" applyBorder="true" applyFont="true" applyProtection="false" borderId="5" fillId="0" fontId="0" numFmtId="165" xfId="20">
      <alignment horizontal="center" indent="0" shrinkToFit="false" textRotation="0" vertical="bottom" wrapText="false"/>
      <protection hidden="false" locked="true"/>
    </xf>
    <xf applyAlignment="true" applyBorder="true" applyFont="false" applyProtection="false" borderId="0" fillId="0" fontId="0" numFmtId="164" xfId="20">
      <alignment horizontal="center" indent="0" shrinkToFit="true" textRotation="0" vertical="bottom" wrapText="false"/>
      <protection hidden="false" locked="true"/>
    </xf>
    <xf applyAlignment="false" applyBorder="false" applyFont="true" applyProtection="false" borderId="0" fillId="0" fontId="10" numFmtId="164" xfId="2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0" numFmtId="164" xfId="20">
      <alignment horizontal="general" indent="0" shrinkToFit="false" textRotation="0" vertical="bottom" wrapText="false"/>
      <protection hidden="false" locked="true"/>
    </xf>
    <xf applyAlignment="true" applyBorder="false" applyFont="false" applyProtection="false" borderId="0" fillId="0" fontId="0" numFmtId="164" xfId="2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4" fillId="0" fontId="7" numFmtId="165" xfId="2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6" fillId="0" fontId="7" numFmtId="164" xfId="2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14" fillId="0" fontId="7" numFmtId="164" xfId="2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11" fillId="0" fontId="8" numFmtId="164" xfId="2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11" fillId="0" fontId="8" numFmtId="165" xfId="20">
      <alignment horizontal="left" indent="0" shrinkToFit="false" textRotation="0" vertical="bottom" wrapText="false"/>
      <protection hidden="false" locked="true"/>
    </xf>
    <xf applyAlignment="false" applyBorder="true" applyFont="true" applyProtection="false" borderId="11" fillId="0" fontId="8" numFmtId="164" xfId="20">
      <alignment horizontal="general" indent="0" shrinkToFit="false" textRotation="0" vertical="bottom" wrapText="false"/>
      <protection hidden="false" locked="true"/>
    </xf>
    <xf applyAlignment="true" applyBorder="true" applyFont="false" applyProtection="false" borderId="11" fillId="0" fontId="0" numFmtId="164" xfId="20">
      <alignment horizontal="center" indent="0" shrinkToFit="false" textRotation="0" vertical="bottom" wrapText="false"/>
      <protection hidden="false" locked="true"/>
    </xf>
    <xf applyAlignment="true" applyBorder="true" applyFont="false" applyProtection="false" borderId="11" fillId="0" fontId="0" numFmtId="164" xfId="20">
      <alignment horizontal="right" indent="0" shrinkToFit="false" textRotation="0" vertical="bottom" wrapText="false"/>
      <protection hidden="false" locked="true"/>
    </xf>
    <xf applyAlignment="false" applyBorder="true" applyFont="false" applyProtection="false" borderId="11" fillId="0" fontId="0" numFmtId="164" xfId="2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4" numFmtId="164" xfId="2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1" fillId="0" fontId="0" numFmtId="164" xfId="2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11" fillId="0" fontId="15" numFmtId="165" xfId="20">
      <alignment horizontal="left" indent="0" shrinkToFit="false" textRotation="0" vertical="bottom" wrapText="false"/>
      <protection hidden="false" locked="true"/>
    </xf>
    <xf applyAlignment="true" applyBorder="true" applyFont="true" applyProtection="false" borderId="11" fillId="0" fontId="15" numFmtId="164" xfId="20">
      <alignment horizontal="general" indent="0" shrinkToFit="false" textRotation="0" vertical="bottom" wrapText="true"/>
      <protection hidden="false" locked="true"/>
    </xf>
    <xf applyAlignment="true" applyBorder="true" applyFont="true" applyProtection="false" borderId="11" fillId="0" fontId="15" numFmtId="165" xfId="20">
      <alignment horizontal="center" indent="0" shrinkToFit="true" textRotation="0" vertical="bottom" wrapText="false"/>
      <protection hidden="false" locked="true"/>
    </xf>
    <xf applyAlignment="true" applyBorder="true" applyFont="true" applyProtection="false" borderId="11" fillId="0" fontId="15" numFmtId="169" xfId="2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11" fillId="0" fontId="15" numFmtId="169" xfId="20">
      <alignment horizontal="general" indent="0" shrinkToFit="false" textRotation="0" vertical="bottom" wrapText="false"/>
      <protection hidden="false" locked="true"/>
    </xf>
    <xf applyAlignment="true" applyBorder="true" applyFont="false" applyProtection="false" borderId="9" fillId="0" fontId="0" numFmtId="164" xfId="2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9" fillId="0" fontId="6" numFmtId="165" xfId="20">
      <alignment horizontal="left" indent="0" shrinkToFit="false" textRotation="0" vertical="bottom" wrapText="false"/>
      <protection hidden="false" locked="true"/>
    </xf>
    <xf applyAlignment="false" applyBorder="true" applyFont="true" applyProtection="false" borderId="9" fillId="0" fontId="6" numFmtId="164" xfId="20">
      <alignment horizontal="general" indent="0" shrinkToFit="false" textRotation="0" vertical="bottom" wrapText="false"/>
      <protection hidden="false" locked="true"/>
    </xf>
    <xf applyAlignment="true" applyBorder="true" applyFont="false" applyProtection="false" borderId="9" fillId="0" fontId="0" numFmtId="169" xfId="2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9" fillId="0" fontId="8" numFmtId="169" xfId="2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6" xfId="20">
      <alignment horizontal="general" indent="0" shrinkToFit="false" textRotation="0" vertical="bottom" wrapText="false"/>
      <protection hidden="false" locked="true"/>
    </xf>
  </cellXfs>
  <cellStyles count="7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  <cellStyle builtinId="54" customBuiltin="true" name="Excel Built-in normální_POL.XLS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E45"/>
  <sheetViews>
    <sheetView colorId="64" defaultGridColor="true" rightToLeft="false" showFormulas="false" showGridLines="true" showOutlineSymbols="true" showRowColHeaders="true" showZeros="true" tabSelected="false" topLeftCell="A13" view="normal" windowProtection="false" workbookViewId="0" zoomScale="100" zoomScaleNormal="100" zoomScalePageLayoutView="100">
      <selection activeCell="F29" activeCellId="0" pane="topLeft" sqref="F29"/>
    </sheetView>
  </sheetViews>
  <sheetFormatPr defaultRowHeight="12.75"/>
  <cols>
    <col collapsed="false" hidden="false" max="1" min="1" style="0" width="2"/>
    <col collapsed="false" hidden="false" max="2" min="2" style="0" width="15"/>
    <col collapsed="false" hidden="false" max="3" min="3" style="0" width="15.8571428571429"/>
    <col collapsed="false" hidden="false" max="4" min="4" style="0" width="14.5714285714286"/>
    <col collapsed="false" hidden="false" max="5" min="5" style="0" width="12.5714285714286"/>
    <col collapsed="false" hidden="false" max="6" min="6" style="0" width="19.7091836734694"/>
    <col collapsed="false" hidden="false" max="7" min="7" style="0" width="14.1479591836735"/>
    <col collapsed="false" hidden="false" max="1025" min="8" style="0" width="8.72959183673469"/>
  </cols>
  <sheetData>
    <row collapsed="false" customFormat="false" customHeight="true" hidden="false" ht="21.75" outlineLevel="0" r="1">
      <c r="A1" s="1" t="s">
        <v>0</v>
      </c>
      <c r="B1" s="1"/>
      <c r="C1" s="1"/>
      <c r="D1" s="1"/>
      <c r="E1" s="1"/>
      <c r="F1" s="1"/>
      <c r="G1" s="1"/>
    </row>
    <row collapsed="false" customFormat="false" customHeight="true" hidden="false" ht="15" outlineLevel="0" r="2"/>
    <row collapsed="false" customFormat="false" customHeight="true" hidden="false" ht="12.95" outlineLevel="0" r="3">
      <c r="A3" s="2" t="s">
        <v>1</v>
      </c>
      <c r="B3" s="3"/>
      <c r="C3" s="4" t="s">
        <v>2</v>
      </c>
      <c r="D3" s="4"/>
      <c r="E3" s="4"/>
      <c r="F3" s="4" t="s">
        <v>3</v>
      </c>
      <c r="G3" s="3"/>
    </row>
    <row collapsed="false" customFormat="false" customHeight="true" hidden="false" ht="12.95" outlineLevel="0" r="4">
      <c r="A4" s="5"/>
      <c r="B4" s="6"/>
      <c r="C4" s="7"/>
      <c r="D4" s="8"/>
      <c r="E4" s="8"/>
      <c r="F4" s="9"/>
      <c r="G4" s="10"/>
    </row>
    <row collapsed="false" customFormat="false" customHeight="true" hidden="false" ht="12.95" outlineLevel="0" r="5">
      <c r="A5" s="2" t="s">
        <v>4</v>
      </c>
      <c r="B5" s="3"/>
      <c r="C5" s="4" t="s">
        <v>5</v>
      </c>
      <c r="D5" s="4"/>
      <c r="E5" s="4"/>
      <c r="F5" s="2" t="s">
        <v>6</v>
      </c>
      <c r="G5" s="3"/>
    </row>
    <row collapsed="false" customFormat="false" customHeight="true" hidden="false" ht="12.95" outlineLevel="0" r="6">
      <c r="A6" s="5"/>
      <c r="B6" s="6"/>
      <c r="C6" s="7" t="s">
        <v>7</v>
      </c>
      <c r="D6" s="8"/>
      <c r="E6" s="8"/>
      <c r="F6" s="11"/>
      <c r="G6" s="10"/>
    </row>
    <row collapsed="false" customFormat="false" customHeight="false" hidden="false" ht="12.75" outlineLevel="0" r="7">
      <c r="A7" s="2" t="s">
        <v>8</v>
      </c>
      <c r="B7" s="4"/>
      <c r="C7" s="12"/>
      <c r="D7" s="12"/>
      <c r="E7" s="2" t="s">
        <v>9</v>
      </c>
      <c r="F7" s="13"/>
      <c r="G7" s="3" t="n">
        <v>0</v>
      </c>
    </row>
    <row collapsed="false" customFormat="false" customHeight="false" hidden="false" ht="12.75" outlineLevel="0" r="8">
      <c r="A8" s="2" t="s">
        <v>10</v>
      </c>
      <c r="B8" s="4"/>
      <c r="C8" s="12"/>
      <c r="D8" s="12"/>
      <c r="E8" s="2" t="s">
        <v>11</v>
      </c>
      <c r="F8" s="4"/>
      <c r="G8" s="14" t="n">
        <f aca="false">IF(PocetMJ=0,0,ROUND((F30+F32)/PocetMJ,1))</f>
        <v>0</v>
      </c>
    </row>
    <row collapsed="false" customFormat="false" customHeight="false" hidden="false" ht="12.75" outlineLevel="0" r="9">
      <c r="A9" s="15" t="s">
        <v>12</v>
      </c>
      <c r="B9" s="16"/>
      <c r="C9" s="16"/>
      <c r="D9" s="16"/>
      <c r="E9" s="15" t="s">
        <v>13</v>
      </c>
      <c r="F9" s="16"/>
      <c r="G9" s="17"/>
    </row>
    <row collapsed="false" customFormat="false" customHeight="false" hidden="false" ht="12.75" outlineLevel="0" r="10">
      <c r="A10" s="18" t="s">
        <v>14</v>
      </c>
      <c r="B10" s="9"/>
      <c r="C10" s="9"/>
      <c r="D10" s="9"/>
      <c r="E10" s="18" t="s">
        <v>15</v>
      </c>
      <c r="F10" s="9"/>
      <c r="G10" s="10"/>
      <c r="BA10" s="19"/>
      <c r="BB10" s="19"/>
      <c r="BC10" s="19"/>
      <c r="BD10" s="19"/>
      <c r="BE10" s="19"/>
    </row>
    <row collapsed="false" customFormat="false" customHeight="false" hidden="false" ht="12.75" outlineLevel="0" r="11">
      <c r="A11" s="18"/>
      <c r="B11" s="9"/>
      <c r="C11" s="9"/>
      <c r="D11" s="9"/>
      <c r="E11" s="20"/>
      <c r="F11" s="20"/>
      <c r="G11" s="20"/>
    </row>
    <row collapsed="false" customFormat="false" customHeight="true" hidden="false" ht="28.5" outlineLevel="0" r="12">
      <c r="A12" s="21" t="s">
        <v>16</v>
      </c>
      <c r="B12" s="21"/>
      <c r="C12" s="21"/>
      <c r="D12" s="21"/>
      <c r="E12" s="21"/>
      <c r="F12" s="21"/>
      <c r="G12" s="21"/>
    </row>
    <row collapsed="false" customFormat="false" customHeight="true" hidden="false" ht="17.25" outlineLevel="0" r="13">
      <c r="A13" s="22" t="s">
        <v>17</v>
      </c>
      <c r="B13" s="23"/>
      <c r="C13" s="24"/>
      <c r="D13" s="25" t="s">
        <v>18</v>
      </c>
      <c r="E13" s="25"/>
      <c r="F13" s="25"/>
      <c r="G13" s="25"/>
    </row>
    <row collapsed="false" customFormat="false" customHeight="true" hidden="false" ht="15.95" outlineLevel="0" r="14">
      <c r="A14" s="26"/>
      <c r="B14" s="27" t="s">
        <v>19</v>
      </c>
      <c r="C14" s="28"/>
      <c r="D14" s="29"/>
      <c r="E14" s="30"/>
      <c r="F14" s="17"/>
      <c r="G14" s="28"/>
    </row>
    <row collapsed="false" customFormat="false" customHeight="true" hidden="false" ht="15.95" outlineLevel="0" r="15">
      <c r="A15" s="26" t="s">
        <v>20</v>
      </c>
      <c r="B15" s="27" t="s">
        <v>21</v>
      </c>
      <c r="C15" s="28"/>
      <c r="D15" s="15"/>
      <c r="E15" s="30"/>
      <c r="F15" s="17"/>
      <c r="G15" s="28"/>
    </row>
    <row collapsed="false" customFormat="false" customHeight="true" hidden="false" ht="15.95" outlineLevel="0" r="16">
      <c r="A16" s="26" t="s">
        <v>22</v>
      </c>
      <c r="B16" s="27" t="s">
        <v>23</v>
      </c>
      <c r="C16" s="28"/>
      <c r="D16" s="15"/>
      <c r="E16" s="30"/>
      <c r="F16" s="17"/>
      <c r="G16" s="28"/>
    </row>
    <row collapsed="false" customFormat="false" customHeight="true" hidden="false" ht="15.95" outlineLevel="0" r="17">
      <c r="A17" s="31" t="s">
        <v>24</v>
      </c>
      <c r="B17" s="27" t="s">
        <v>25</v>
      </c>
      <c r="C17" s="28"/>
      <c r="D17" s="15"/>
      <c r="E17" s="30"/>
      <c r="F17" s="17"/>
      <c r="G17" s="28"/>
    </row>
    <row collapsed="false" customFormat="false" customHeight="true" hidden="false" ht="15.95" outlineLevel="0" r="18">
      <c r="A18" s="32" t="s">
        <v>26</v>
      </c>
      <c r="B18" s="27"/>
      <c r="C18" s="28"/>
      <c r="D18" s="15"/>
      <c r="E18" s="30"/>
      <c r="F18" s="17"/>
      <c r="G18" s="28"/>
    </row>
    <row collapsed="false" customFormat="false" customHeight="true" hidden="false" ht="15.95" outlineLevel="0" r="19">
      <c r="A19" s="32"/>
      <c r="B19" s="27"/>
      <c r="C19" s="28"/>
      <c r="D19" s="15"/>
      <c r="E19" s="30"/>
      <c r="F19" s="17"/>
      <c r="G19" s="28"/>
    </row>
    <row collapsed="false" customFormat="false" customHeight="true" hidden="false" ht="15.95" outlineLevel="0" r="20">
      <c r="A20" s="32" t="s">
        <v>27</v>
      </c>
      <c r="B20" s="27"/>
      <c r="C20" s="28"/>
      <c r="D20" s="15"/>
      <c r="E20" s="30"/>
      <c r="F20" s="17"/>
      <c r="G20" s="28"/>
    </row>
    <row collapsed="false" customFormat="false" customHeight="true" hidden="false" ht="15.95" outlineLevel="0" r="21">
      <c r="A21" s="18" t="s">
        <v>28</v>
      </c>
      <c r="B21" s="9"/>
      <c r="C21" s="28"/>
      <c r="D21" s="15" t="s">
        <v>29</v>
      </c>
      <c r="E21" s="30"/>
      <c r="F21" s="17"/>
      <c r="G21" s="28" t="n">
        <f aca="false">G22-SUM(G14:G20)</f>
        <v>0</v>
      </c>
    </row>
    <row collapsed="false" customFormat="false" customHeight="true" hidden="false" ht="15.95" outlineLevel="0" r="22">
      <c r="A22" s="15" t="s">
        <v>30</v>
      </c>
      <c r="B22" s="16"/>
      <c r="C22" s="33"/>
      <c r="D22" s="15" t="s">
        <v>31</v>
      </c>
      <c r="E22" s="30"/>
      <c r="F22" s="17"/>
      <c r="G22" s="28" t="n">
        <f aca="false">VRN</f>
        <v>0</v>
      </c>
    </row>
    <row collapsed="false" customFormat="false" customHeight="false" hidden="false" ht="12.75" outlineLevel="0" r="23">
      <c r="A23" s="2" t="s">
        <v>32</v>
      </c>
      <c r="B23" s="4"/>
      <c r="C23" s="2" t="s">
        <v>33</v>
      </c>
      <c r="D23" s="4"/>
      <c r="E23" s="2" t="s">
        <v>34</v>
      </c>
      <c r="F23" s="4"/>
      <c r="G23" s="3"/>
    </row>
    <row collapsed="false" customFormat="false" customHeight="false" hidden="false" ht="12.75" outlineLevel="0" r="24">
      <c r="A24" s="2"/>
      <c r="B24" s="4"/>
      <c r="C24" s="2" t="s">
        <v>35</v>
      </c>
      <c r="D24" s="4"/>
      <c r="E24" s="2" t="s">
        <v>35</v>
      </c>
      <c r="F24" s="4"/>
      <c r="G24" s="3"/>
    </row>
    <row collapsed="false" customFormat="false" customHeight="false" hidden="false" ht="12.75" outlineLevel="0" r="25">
      <c r="A25" s="18" t="s">
        <v>36</v>
      </c>
      <c r="B25" s="34"/>
      <c r="C25" s="18" t="s">
        <v>36</v>
      </c>
      <c r="D25" s="9"/>
      <c r="E25" s="18" t="s">
        <v>36</v>
      </c>
      <c r="F25" s="9"/>
      <c r="G25" s="10"/>
    </row>
    <row collapsed="false" customFormat="false" customHeight="false" hidden="false" ht="12.75" outlineLevel="0" r="26">
      <c r="A26" s="18"/>
      <c r="B26" s="35"/>
      <c r="C26" s="18" t="s">
        <v>37</v>
      </c>
      <c r="D26" s="9"/>
      <c r="E26" s="18" t="s">
        <v>38</v>
      </c>
      <c r="F26" s="9"/>
      <c r="G26" s="10"/>
    </row>
    <row collapsed="false" customFormat="false" customHeight="false" hidden="false" ht="12.75" outlineLevel="0" r="27">
      <c r="A27" s="18"/>
      <c r="B27" s="9"/>
      <c r="C27" s="18"/>
      <c r="D27" s="9"/>
      <c r="E27" s="18"/>
      <c r="F27" s="9"/>
      <c r="G27" s="10"/>
    </row>
    <row collapsed="false" customFormat="false" customHeight="true" hidden="false" ht="97.5" outlineLevel="0" r="28">
      <c r="A28" s="18"/>
      <c r="B28" s="9"/>
      <c r="C28" s="18"/>
      <c r="D28" s="9"/>
      <c r="E28" s="18"/>
      <c r="F28" s="9"/>
      <c r="G28" s="10"/>
    </row>
    <row collapsed="false" customFormat="false" customHeight="false" hidden="false" ht="12.25" outlineLevel="0" r="29">
      <c r="A29" s="2" t="s">
        <v>39</v>
      </c>
      <c r="B29" s="4"/>
      <c r="C29" s="36" t="n">
        <v>0</v>
      </c>
      <c r="D29" s="4" t="s">
        <v>40</v>
      </c>
      <c r="E29" s="2"/>
      <c r="F29" s="37"/>
      <c r="G29" s="3"/>
    </row>
    <row collapsed="false" customFormat="false" customHeight="false" hidden="false" ht="12.25" outlineLevel="0" r="30">
      <c r="A30" s="2" t="s">
        <v>39</v>
      </c>
      <c r="B30" s="4"/>
      <c r="C30" s="36" t="n">
        <v>15</v>
      </c>
      <c r="D30" s="4" t="s">
        <v>40</v>
      </c>
      <c r="E30" s="2"/>
      <c r="F30" s="37"/>
      <c r="G30" s="3"/>
    </row>
    <row collapsed="false" customFormat="false" customHeight="false" hidden="false" ht="12.25" outlineLevel="0" r="31">
      <c r="A31" s="2" t="s">
        <v>41</v>
      </c>
      <c r="B31" s="4"/>
      <c r="C31" s="36" t="n">
        <v>15</v>
      </c>
      <c r="D31" s="4" t="s">
        <v>40</v>
      </c>
      <c r="E31" s="2"/>
      <c r="F31" s="38"/>
      <c r="G31" s="17"/>
    </row>
    <row collapsed="false" customFormat="false" customHeight="false" hidden="false" ht="12.25" outlineLevel="0" r="32">
      <c r="A32" s="2" t="s">
        <v>39</v>
      </c>
      <c r="B32" s="4"/>
      <c r="C32" s="36" t="n">
        <v>21</v>
      </c>
      <c r="D32" s="4" t="s">
        <v>40</v>
      </c>
      <c r="E32" s="2"/>
      <c r="F32" s="37"/>
      <c r="G32" s="3"/>
    </row>
    <row collapsed="false" customFormat="false" customHeight="false" hidden="false" ht="12.25" outlineLevel="0" r="33">
      <c r="A33" s="2" t="s">
        <v>41</v>
      </c>
      <c r="B33" s="4"/>
      <c r="C33" s="36" t="n">
        <v>21</v>
      </c>
      <c r="D33" s="4" t="s">
        <v>40</v>
      </c>
      <c r="E33" s="2"/>
      <c r="F33" s="38"/>
      <c r="G33" s="17"/>
    </row>
    <row collapsed="false" customFormat="true" customHeight="true" hidden="false" ht="19.5" outlineLevel="0" r="34" s="43">
      <c r="A34" s="39" t="s">
        <v>42</v>
      </c>
      <c r="B34" s="40"/>
      <c r="C34" s="40"/>
      <c r="D34" s="40"/>
      <c r="E34" s="39"/>
      <c r="F34" s="41"/>
      <c r="G34" s="42"/>
    </row>
    <row collapsed="false" customFormat="false" customHeight="false" hidden="false" ht="12.75" outlineLevel="0" r="36">
      <c r="A36" s="44" t="s">
        <v>43</v>
      </c>
      <c r="B36" s="44"/>
      <c r="C36" s="44"/>
      <c r="D36" s="44"/>
      <c r="E36" s="44"/>
      <c r="F36" s="44"/>
      <c r="G36" s="44"/>
    </row>
    <row collapsed="false" customFormat="false" customHeight="true" hidden="false" ht="14.25" outlineLevel="0" r="37"/>
    <row collapsed="false" customFormat="false" customHeight="true" hidden="false" ht="12.75" outlineLevel="0" r="38"/>
    <row collapsed="false" customFormat="false" customHeight="true" hidden="false" ht="3" outlineLevel="0" r="45"/>
  </sheetData>
  <mergeCells count="6">
    <mergeCell ref="A1:G1"/>
    <mergeCell ref="C7:D7"/>
    <mergeCell ref="C8:D8"/>
    <mergeCell ref="E11:G11"/>
    <mergeCell ref="A12:G12"/>
    <mergeCell ref="D13:G13"/>
  </mergeCells>
  <printOptions headings="false" gridLines="false" gridLinesSet="true" horizontalCentered="false" verticalCentered="false"/>
  <pageMargins left="0.590277777777778" right="0.39375" top="0.984027777777778" bottom="0.984027777777778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>&amp;CStrana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E2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F25" activeCellId="0" pane="topLeft" sqref="F25"/>
    </sheetView>
  </sheetViews>
  <sheetFormatPr defaultRowHeight="12.75"/>
  <cols>
    <col collapsed="false" hidden="false" max="1" min="1" style="0" width="5.85714285714286"/>
    <col collapsed="false" hidden="false" max="2" min="2" style="0" width="6.14795918367347"/>
    <col collapsed="false" hidden="false" max="3" min="3" style="0" width="11.4183673469388"/>
    <col collapsed="false" hidden="false" max="4" min="4" style="0" width="15.8571428571429"/>
    <col collapsed="false" hidden="false" max="5" min="5" style="0" width="11.2857142857143"/>
    <col collapsed="false" hidden="false" max="6" min="6" style="0" width="10.8520408163265"/>
    <col collapsed="false" hidden="false" max="7" min="7" style="0" width="10.9948979591837"/>
    <col collapsed="false" hidden="false" max="8" min="8" style="0" width="11.1428571428571"/>
    <col collapsed="false" hidden="false" max="9" min="9" style="0" width="10.7091836734694"/>
    <col collapsed="false" hidden="false" max="1025" min="10" style="0" width="8.72959183673469"/>
  </cols>
  <sheetData>
    <row collapsed="false" customFormat="false" customHeight="false" hidden="false" ht="13.5" outlineLevel="0" r="1">
      <c r="A1" s="45" t="s">
        <v>4</v>
      </c>
      <c r="B1" s="45"/>
      <c r="C1" s="46" t="str">
        <f aca="false">CONCATENATE(cislostavby," ",nazevstavby)</f>
        <v> Rekonstrukce části objektu č.p. 44 - Občanská zálo</v>
      </c>
      <c r="D1" s="47"/>
      <c r="E1" s="48"/>
      <c r="F1" s="47"/>
      <c r="G1" s="49"/>
      <c r="H1" s="50"/>
      <c r="I1" s="9"/>
    </row>
    <row collapsed="false" customFormat="false" customHeight="false" hidden="false" ht="13.5" outlineLevel="0" r="2">
      <c r="A2" s="45" t="s">
        <v>1</v>
      </c>
      <c r="B2" s="45"/>
      <c r="C2" s="46" t="str">
        <f aca="false">CONCATENATE(cisloobjektu," ",nazevobjektu)</f>
        <v> </v>
      </c>
      <c r="D2" s="47"/>
      <c r="E2" s="48"/>
      <c r="F2" s="47"/>
      <c r="G2" s="51"/>
      <c r="H2" s="51"/>
      <c r="I2" s="51"/>
    </row>
    <row collapsed="false" customFormat="false" customHeight="false" hidden="false" ht="13.5" outlineLevel="0" r="3">
      <c r="F3" s="9"/>
    </row>
    <row collapsed="false" customFormat="false" customHeight="true" hidden="false" ht="19.5" outlineLevel="0" r="4">
      <c r="A4" s="52" t="s">
        <v>44</v>
      </c>
      <c r="B4" s="52"/>
      <c r="C4" s="52"/>
      <c r="D4" s="52"/>
      <c r="E4" s="52"/>
      <c r="F4" s="52"/>
      <c r="G4" s="52"/>
      <c r="H4" s="52"/>
      <c r="I4" s="52"/>
    </row>
    <row collapsed="false" customFormat="false" customHeight="false" hidden="false" ht="13.5" outlineLevel="0" r="5"/>
    <row collapsed="false" customFormat="true" customHeight="false" hidden="false" ht="13.5" outlineLevel="0" r="6" s="9">
      <c r="A6" s="53"/>
      <c r="B6" s="54" t="s">
        <v>45</v>
      </c>
      <c r="C6" s="54"/>
      <c r="D6" s="55"/>
      <c r="E6" s="55" t="s">
        <v>46</v>
      </c>
      <c r="F6" s="56" t="s">
        <v>47</v>
      </c>
      <c r="G6" s="56" t="s">
        <v>48</v>
      </c>
      <c r="H6" s="56" t="s">
        <v>49</v>
      </c>
      <c r="I6" s="56" t="s">
        <v>27</v>
      </c>
    </row>
    <row collapsed="false" customFormat="true" customHeight="false" hidden="false" ht="12.25" outlineLevel="0" r="7" s="9">
      <c r="A7" s="57" t="str">
        <f aca="false">Položky!B7</f>
        <v>3</v>
      </c>
      <c r="B7" s="58" t="str">
        <f aca="false">Položky!C7</f>
        <v>Svislé a kompletní konstrukce</v>
      </c>
      <c r="D7" s="59"/>
      <c r="E7" s="59"/>
      <c r="F7" s="60"/>
      <c r="G7" s="60" t="n">
        <f aca="false">Položky!BC10</f>
        <v>0</v>
      </c>
      <c r="H7" s="60" t="n">
        <f aca="false">Položky!BD10</f>
        <v>0</v>
      </c>
      <c r="I7" s="60" t="n">
        <f aca="false">Položky!BE10</f>
        <v>0</v>
      </c>
    </row>
    <row collapsed="false" customFormat="true" customHeight="false" hidden="false" ht="12.25" outlineLevel="0" r="8" s="9">
      <c r="A8" s="57" t="str">
        <f aca="false">Položky!B11</f>
        <v>63</v>
      </c>
      <c r="B8" s="58" t="str">
        <f aca="false">Položky!C11</f>
        <v>Podlahy a podlahové konstrukce</v>
      </c>
      <c r="D8" s="59"/>
      <c r="E8" s="59"/>
      <c r="F8" s="60"/>
      <c r="G8" s="60" t="n">
        <f aca="false">Položky!BC13</f>
        <v>0</v>
      </c>
      <c r="H8" s="60" t="n">
        <f aca="false">Položky!BD13</f>
        <v>0</v>
      </c>
      <c r="I8" s="60" t="n">
        <f aca="false">Položky!BE13</f>
        <v>0</v>
      </c>
    </row>
    <row collapsed="false" customFormat="true" customHeight="false" hidden="false" ht="12.25" outlineLevel="0" r="9" s="9">
      <c r="A9" s="57" t="str">
        <f aca="false">Položky!B14</f>
        <v>8</v>
      </c>
      <c r="B9" s="58" t="str">
        <f aca="false">Položky!C14</f>
        <v>Trubní vedení</v>
      </c>
      <c r="D9" s="59"/>
      <c r="E9" s="59"/>
      <c r="F9" s="60"/>
      <c r="G9" s="60" t="n">
        <f aca="false">Položky!BC16</f>
        <v>0</v>
      </c>
      <c r="H9" s="60" t="n">
        <f aca="false">Položky!BD16</f>
        <v>0</v>
      </c>
      <c r="I9" s="60" t="n">
        <f aca="false">Položky!BE16</f>
        <v>0</v>
      </c>
    </row>
    <row collapsed="false" customFormat="true" customHeight="false" hidden="false" ht="12.25" outlineLevel="0" r="10" s="9">
      <c r="A10" s="57" t="str">
        <f aca="false">Položky!B17</f>
        <v>97</v>
      </c>
      <c r="B10" s="58" t="str">
        <f aca="false">Položky!C17</f>
        <v>Prorážení otvorů</v>
      </c>
      <c r="D10" s="59"/>
      <c r="E10" s="59"/>
      <c r="F10" s="60"/>
      <c r="G10" s="60" t="n">
        <f aca="false">Položky!BC19</f>
        <v>0</v>
      </c>
      <c r="H10" s="60" t="n">
        <f aca="false">Položky!BD19</f>
        <v>0</v>
      </c>
      <c r="I10" s="60" t="n">
        <f aca="false">Položky!BE19</f>
        <v>0</v>
      </c>
    </row>
    <row collapsed="false" customFormat="true" customHeight="false" hidden="false" ht="12.25" outlineLevel="0" r="11" s="9">
      <c r="A11" s="57" t="str">
        <f aca="false">Položky!B20</f>
        <v>721</v>
      </c>
      <c r="B11" s="58" t="str">
        <f aca="false">Položky!C20</f>
        <v>Vnitřní kanalizace</v>
      </c>
      <c r="D11" s="59"/>
      <c r="E11" s="59"/>
      <c r="F11" s="60"/>
      <c r="G11" s="60" t="n">
        <f aca="false">Položky!BC34</f>
        <v>0</v>
      </c>
      <c r="H11" s="60" t="n">
        <f aca="false">Položky!BD34</f>
        <v>0</v>
      </c>
      <c r="I11" s="60" t="n">
        <f aca="false">Položky!BE34</f>
        <v>0</v>
      </c>
    </row>
    <row collapsed="false" customFormat="true" customHeight="false" hidden="false" ht="12.25" outlineLevel="0" r="12" s="9">
      <c r="A12" s="57" t="str">
        <f aca="false">Položky!B35</f>
        <v>722</v>
      </c>
      <c r="B12" s="58" t="str">
        <f aca="false">Položky!C35</f>
        <v>Vnitřní vodovod</v>
      </c>
      <c r="D12" s="59"/>
      <c r="E12" s="59"/>
      <c r="F12" s="60"/>
      <c r="G12" s="60" t="n">
        <f aca="false">Položky!BC53</f>
        <v>0</v>
      </c>
      <c r="H12" s="60" t="n">
        <f aca="false">Položky!BD53</f>
        <v>0</v>
      </c>
      <c r="I12" s="60" t="n">
        <f aca="false">Položky!BE53</f>
        <v>0</v>
      </c>
    </row>
    <row collapsed="false" customFormat="true" customHeight="false" hidden="false" ht="12.25" outlineLevel="0" r="13" s="9">
      <c r="A13" s="57" t="str">
        <f aca="false">Položky!B54</f>
        <v>725</v>
      </c>
      <c r="B13" s="58" t="str">
        <f aca="false">Položky!C54</f>
        <v>Zařizovací předměty</v>
      </c>
      <c r="D13" s="59"/>
      <c r="E13" s="59"/>
      <c r="F13" s="60"/>
      <c r="G13" s="60" t="n">
        <f aca="false">Položky!BC79</f>
        <v>0</v>
      </c>
      <c r="H13" s="60" t="n">
        <f aca="false">Položky!BD79</f>
        <v>0</v>
      </c>
      <c r="I13" s="60" t="n">
        <f aca="false">Položky!BE79</f>
        <v>0</v>
      </c>
    </row>
    <row collapsed="false" customFormat="true" customHeight="false" hidden="false" ht="12.25" outlineLevel="0" r="14" s="9">
      <c r="A14" s="57" t="str">
        <f aca="false">Položky!B80</f>
        <v>732</v>
      </c>
      <c r="B14" s="58" t="str">
        <f aca="false">Položky!C80</f>
        <v>Strojovny</v>
      </c>
      <c r="D14" s="59"/>
      <c r="E14" s="59"/>
      <c r="F14" s="60"/>
      <c r="G14" s="60" t="n">
        <f aca="false">Položky!BC83</f>
        <v>0</v>
      </c>
      <c r="H14" s="60" t="n">
        <f aca="false">Položky!BD83</f>
        <v>0</v>
      </c>
      <c r="I14" s="60" t="n">
        <f aca="false">Položky!BE83</f>
        <v>0</v>
      </c>
    </row>
    <row collapsed="false" customFormat="true" customHeight="false" hidden="false" ht="12.25" outlineLevel="0" r="15" s="64">
      <c r="A15" s="61"/>
      <c r="B15" s="54" t="s">
        <v>50</v>
      </c>
      <c r="C15" s="54"/>
      <c r="D15" s="62"/>
      <c r="E15" s="62"/>
      <c r="F15" s="63"/>
      <c r="G15" s="63" t="n">
        <f aca="false">SUM(G7:G14)</f>
        <v>0</v>
      </c>
      <c r="H15" s="63" t="n">
        <f aca="false">SUM(H7:H14)</f>
        <v>0</v>
      </c>
      <c r="I15" s="63" t="n">
        <f aca="false">SUM(I7:I14)</f>
        <v>0</v>
      </c>
    </row>
    <row collapsed="false" customFormat="false" customHeight="false" hidden="false" ht="12.75" outlineLevel="0" r="16">
      <c r="A16" s="9"/>
      <c r="B16" s="9"/>
      <c r="C16" s="9"/>
      <c r="D16" s="9"/>
      <c r="E16" s="9"/>
      <c r="F16" s="9"/>
      <c r="G16" s="9"/>
      <c r="H16" s="9"/>
      <c r="I16" s="9"/>
    </row>
    <row collapsed="false" customFormat="false" customHeight="true" hidden="false" ht="19.5" outlineLevel="0" r="17">
      <c r="A17" s="1" t="s">
        <v>51</v>
      </c>
      <c r="B17" s="1"/>
      <c r="C17" s="1"/>
      <c r="D17" s="1"/>
      <c r="E17" s="1"/>
      <c r="F17" s="1"/>
      <c r="G17" s="1"/>
      <c r="H17" s="1"/>
      <c r="I17" s="1"/>
      <c r="BA17" s="19"/>
      <c r="BB17" s="19"/>
      <c r="BC17" s="19"/>
      <c r="BD17" s="19"/>
      <c r="BE17" s="19"/>
    </row>
    <row collapsed="false" customFormat="false" customHeight="false" hidden="false" ht="13.5" outlineLevel="0" r="18"/>
    <row collapsed="false" customFormat="false" customHeight="false" hidden="false" ht="12.75" outlineLevel="0" r="19">
      <c r="A19" s="61" t="s">
        <v>52</v>
      </c>
      <c r="B19" s="54"/>
      <c r="C19" s="54"/>
      <c r="D19" s="17"/>
      <c r="E19" s="65" t="s">
        <v>53</v>
      </c>
      <c r="F19" s="66" t="s">
        <v>54</v>
      </c>
      <c r="G19" s="25" t="s">
        <v>55</v>
      </c>
      <c r="H19" s="67"/>
      <c r="I19" s="68" t="s">
        <v>53</v>
      </c>
    </row>
    <row collapsed="false" customFormat="false" customHeight="false" hidden="false" ht="12.75" outlineLevel="0" r="20">
      <c r="A20" s="32"/>
      <c r="B20" s="27"/>
      <c r="C20" s="27"/>
      <c r="D20" s="69"/>
      <c r="E20" s="70"/>
      <c r="F20" s="71"/>
      <c r="G20" s="72" t="n">
        <f aca="false">CHOOSE(BA20+1,HSV+PSV,HSV+PSV+Mont,HSV+PSV+Dodavka+Mont,HSV,PSV,Mont,Dodavka,Mont+Dodavka,0)</f>
        <v>0</v>
      </c>
      <c r="H20" s="73"/>
      <c r="I20" s="72" t="n">
        <f aca="false">E20+F20*G20/100</f>
        <v>0</v>
      </c>
      <c r="BA20" s="0" t="n">
        <v>8</v>
      </c>
    </row>
    <row collapsed="false" customFormat="false" customHeight="false" hidden="false" ht="13.5" outlineLevel="0" r="21">
      <c r="A21" s="29"/>
      <c r="B21" s="54" t="s">
        <v>56</v>
      </c>
      <c r="C21" s="16"/>
      <c r="D21" s="74"/>
      <c r="E21" s="75"/>
      <c r="F21" s="76"/>
      <c r="G21" s="76"/>
      <c r="H21" s="77" t="n">
        <f aca="false">SUM(H20:H20)</f>
        <v>0</v>
      </c>
      <c r="I21" s="77"/>
    </row>
  </sheetData>
  <mergeCells count="6">
    <mergeCell ref="A1:B1"/>
    <mergeCell ref="A2:B2"/>
    <mergeCell ref="G2:I2"/>
    <mergeCell ref="A4:I4"/>
    <mergeCell ref="A17:I17"/>
    <mergeCell ref="H21:I21"/>
  </mergeCells>
  <printOptions headings="false" gridLines="false" gridLinesSet="true" horizontalCentered="false" verticalCentered="false"/>
  <pageMargins left="0.590277777777778" right="0.39375" top="0.984027777777778" bottom="0.984027777777778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>&amp;CStrana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Z83"/>
  <sheetViews>
    <sheetView colorId="64" defaultGridColor="true" rightToLeft="false" showFormulas="false" showGridLines="false" showOutlineSymbols="true" showRowColHeaders="true" showZeros="true" tabSelected="true" topLeftCell="A58" view="normal" windowProtection="false" workbookViewId="0" zoomScale="100" zoomScaleNormal="100" zoomScalePageLayoutView="100">
      <selection activeCell="F87" activeCellId="0" pane="topLeft" sqref="F87"/>
    </sheetView>
  </sheetViews>
  <sheetFormatPr defaultRowHeight="12.75"/>
  <cols>
    <col collapsed="false" hidden="false" max="1" min="1" style="78" width="3.86224489795918"/>
    <col collapsed="false" hidden="false" max="2" min="2" style="78" width="11.9948979591837"/>
    <col collapsed="false" hidden="false" max="3" min="3" style="78" width="40.4234693877551"/>
    <col collapsed="false" hidden="false" max="4" min="4" style="78" width="5.57142857142857"/>
    <col collapsed="false" hidden="false" max="5" min="5" style="79" width="8.56632653061224"/>
    <col collapsed="false" hidden="false" max="6" min="6" style="78" width="9.85204081632653"/>
    <col collapsed="false" hidden="false" max="7" min="7" style="78" width="13.8571428571429"/>
    <col collapsed="false" hidden="false" max="1025" min="8" style="78" width="9.14285714285714"/>
  </cols>
  <sheetData>
    <row collapsed="false" customFormat="false" customHeight="false" hidden="false" ht="15.75" outlineLevel="0" r="1">
      <c r="A1" s="80" t="s">
        <v>57</v>
      </c>
      <c r="B1" s="80"/>
      <c r="C1" s="80"/>
      <c r="D1" s="80"/>
      <c r="E1" s="80"/>
      <c r="F1" s="80"/>
      <c r="G1" s="80"/>
    </row>
    <row collapsed="false" customFormat="false" customHeight="false" hidden="false" ht="13.5" outlineLevel="0" r="2">
      <c r="B2" s="81"/>
      <c r="C2" s="82"/>
      <c r="D2" s="82"/>
      <c r="E2" s="83"/>
      <c r="F2" s="82"/>
      <c r="G2" s="82"/>
    </row>
    <row collapsed="false" customFormat="false" customHeight="false" hidden="false" ht="13.5" outlineLevel="0" r="3">
      <c r="A3" s="45" t="s">
        <v>4</v>
      </c>
      <c r="B3" s="45"/>
      <c r="C3" s="46" t="str">
        <f aca="false">CONCATENATE(cislostavby," ",nazevstavby)</f>
        <v> Rekonstrukce části objektu č.p. 44 - Občanská zálo</v>
      </c>
      <c r="D3" s="47"/>
      <c r="E3" s="84"/>
      <c r="F3" s="85" t="n">
        <f aca="false">Rekapitulace!H1</f>
        <v>0</v>
      </c>
      <c r="G3" s="47"/>
    </row>
    <row collapsed="false" customFormat="false" customHeight="false" hidden="false" ht="13.5" outlineLevel="0" r="4">
      <c r="A4" s="86" t="s">
        <v>1</v>
      </c>
      <c r="B4" s="86"/>
      <c r="C4" s="46" t="str">
        <f aca="false">CONCATENATE(cisloobjektu," ",nazevobjektu)</f>
        <v> </v>
      </c>
      <c r="D4" s="47"/>
      <c r="E4" s="87"/>
      <c r="F4" s="87"/>
      <c r="G4" s="87"/>
    </row>
    <row collapsed="false" customFormat="false" customHeight="false" hidden="false" ht="13.5" outlineLevel="0" r="5">
      <c r="A5" s="88"/>
      <c r="B5" s="89"/>
      <c r="C5" s="89"/>
      <c r="G5" s="90"/>
    </row>
    <row collapsed="false" customFormat="false" customHeight="false" hidden="false" ht="12.75" outlineLevel="0" r="6">
      <c r="A6" s="91" t="s">
        <v>58</v>
      </c>
      <c r="B6" s="92" t="s">
        <v>59</v>
      </c>
      <c r="C6" s="92" t="s">
        <v>60</v>
      </c>
      <c r="D6" s="92" t="s">
        <v>61</v>
      </c>
      <c r="E6" s="92" t="s">
        <v>62</v>
      </c>
      <c r="F6" s="92" t="s">
        <v>63</v>
      </c>
      <c r="G6" s="93" t="s">
        <v>64</v>
      </c>
    </row>
    <row collapsed="false" customFormat="false" customHeight="false" hidden="false" ht="12.75" outlineLevel="0" r="7">
      <c r="A7" s="94" t="s">
        <v>65</v>
      </c>
      <c r="B7" s="95" t="s">
        <v>66</v>
      </c>
      <c r="C7" s="96" t="s">
        <v>67</v>
      </c>
      <c r="D7" s="97"/>
      <c r="E7" s="98"/>
      <c r="F7" s="98"/>
      <c r="G7" s="99"/>
      <c r="O7" s="100" t="n">
        <v>1</v>
      </c>
    </row>
    <row collapsed="false" customFormat="false" customHeight="false" hidden="false" ht="12.25" outlineLevel="0" r="8">
      <c r="A8" s="101" t="n">
        <v>1</v>
      </c>
      <c r="B8" s="102" t="s">
        <v>68</v>
      </c>
      <c r="C8" s="103" t="s">
        <v>69</v>
      </c>
      <c r="D8" s="104" t="s">
        <v>70</v>
      </c>
      <c r="E8" s="105" t="n">
        <v>1</v>
      </c>
      <c r="F8" s="105"/>
      <c r="G8" s="106"/>
      <c r="O8" s="100" t="n">
        <v>2</v>
      </c>
      <c r="AA8" s="78" t="n">
        <v>12</v>
      </c>
      <c r="AB8" s="78" t="n">
        <v>0</v>
      </c>
      <c r="AC8" s="78" t="n">
        <v>1</v>
      </c>
      <c r="AZ8" s="78" t="n">
        <v>1</v>
      </c>
      <c r="BA8" s="78" t="n">
        <f aca="false">IF(AZ8=1,G8,0)</f>
        <v>0</v>
      </c>
      <c r="BB8" s="78" t="n">
        <f aca="false">IF(AZ8=2,G8,0)</f>
        <v>0</v>
      </c>
      <c r="BC8" s="78" t="n">
        <f aca="false">IF(AZ8=3,G8,0)</f>
        <v>0</v>
      </c>
      <c r="BD8" s="78" t="n">
        <f aca="false">IF(AZ8=4,G8,0)</f>
        <v>0</v>
      </c>
      <c r="BE8" s="78" t="n">
        <f aca="false">IF(AZ8=5,G8,0)</f>
        <v>0</v>
      </c>
      <c r="CZ8" s="78" t="n">
        <v>0.001</v>
      </c>
    </row>
    <row collapsed="false" customFormat="false" customHeight="false" hidden="false" ht="12.25" outlineLevel="0" r="9">
      <c r="A9" s="101" t="n">
        <v>2</v>
      </c>
      <c r="B9" s="102" t="s">
        <v>71</v>
      </c>
      <c r="C9" s="103" t="s">
        <v>72</v>
      </c>
      <c r="D9" s="104" t="s">
        <v>70</v>
      </c>
      <c r="E9" s="105" t="n">
        <v>1</v>
      </c>
      <c r="F9" s="105"/>
      <c r="G9" s="106"/>
      <c r="O9" s="100" t="n">
        <v>2</v>
      </c>
      <c r="AA9" s="78" t="n">
        <v>12</v>
      </c>
      <c r="AB9" s="78" t="n">
        <v>1</v>
      </c>
      <c r="AC9" s="78" t="n">
        <v>2</v>
      </c>
      <c r="AZ9" s="78" t="n">
        <v>1</v>
      </c>
      <c r="BA9" s="78" t="n">
        <f aca="false">IF(AZ9=1,G9,0)</f>
        <v>0</v>
      </c>
      <c r="BB9" s="78" t="n">
        <f aca="false">IF(AZ9=2,G9,0)</f>
        <v>0</v>
      </c>
      <c r="BC9" s="78" t="n">
        <f aca="false">IF(AZ9=3,G9,0)</f>
        <v>0</v>
      </c>
      <c r="BD9" s="78" t="n">
        <f aca="false">IF(AZ9=4,G9,0)</f>
        <v>0</v>
      </c>
      <c r="BE9" s="78" t="n">
        <f aca="false">IF(AZ9=5,G9,0)</f>
        <v>0</v>
      </c>
      <c r="CZ9" s="78" t="n">
        <v>0.264</v>
      </c>
    </row>
    <row collapsed="false" customFormat="false" customHeight="false" hidden="false" ht="12.25" outlineLevel="0" r="10">
      <c r="A10" s="107"/>
      <c r="B10" s="108" t="s">
        <v>73</v>
      </c>
      <c r="C10" s="109" t="str">
        <f aca="false">CONCATENATE(B7," ",C7)</f>
        <v>3 Svislé a kompletní konstrukce</v>
      </c>
      <c r="D10" s="107"/>
      <c r="E10" s="110"/>
      <c r="F10" s="110"/>
      <c r="G10" s="111"/>
      <c r="O10" s="100" t="n">
        <v>4</v>
      </c>
      <c r="BA10" s="112" t="n">
        <f aca="false">SUM(BA7:BA9)</f>
        <v>0</v>
      </c>
      <c r="BB10" s="112" t="n">
        <f aca="false">SUM(BB7:BB9)</f>
        <v>0</v>
      </c>
      <c r="BC10" s="112" t="n">
        <f aca="false">SUM(BC7:BC9)</f>
        <v>0</v>
      </c>
      <c r="BD10" s="112" t="n">
        <f aca="false">SUM(BD7:BD9)</f>
        <v>0</v>
      </c>
      <c r="BE10" s="112" t="n">
        <f aca="false">SUM(BE7:BE9)</f>
        <v>0</v>
      </c>
    </row>
    <row collapsed="false" customFormat="false" customHeight="false" hidden="false" ht="12.25" outlineLevel="0" r="11">
      <c r="A11" s="94" t="s">
        <v>65</v>
      </c>
      <c r="B11" s="95" t="s">
        <v>74</v>
      </c>
      <c r="C11" s="96" t="s">
        <v>75</v>
      </c>
      <c r="D11" s="97"/>
      <c r="E11" s="98"/>
      <c r="F11" s="98"/>
      <c r="G11" s="99"/>
      <c r="O11" s="100" t="n">
        <v>1</v>
      </c>
    </row>
    <row collapsed="false" customFormat="false" customHeight="false" hidden="false" ht="12.25" outlineLevel="0" r="12">
      <c r="A12" s="101" t="n">
        <v>3</v>
      </c>
      <c r="B12" s="102" t="s">
        <v>76</v>
      </c>
      <c r="C12" s="103" t="s">
        <v>77</v>
      </c>
      <c r="D12" s="104" t="s">
        <v>78</v>
      </c>
      <c r="E12" s="105" t="n">
        <v>10</v>
      </c>
      <c r="F12" s="105"/>
      <c r="G12" s="106"/>
      <c r="O12" s="100" t="n">
        <v>2</v>
      </c>
      <c r="AA12" s="78" t="n">
        <v>12</v>
      </c>
      <c r="AB12" s="78" t="n">
        <v>0</v>
      </c>
      <c r="AC12" s="78" t="n">
        <v>3</v>
      </c>
      <c r="AZ12" s="78" t="n">
        <v>1</v>
      </c>
      <c r="BA12" s="78" t="n">
        <f aca="false">IF(AZ12=1,G12,0)</f>
        <v>0</v>
      </c>
      <c r="BB12" s="78" t="n">
        <f aca="false">IF(AZ12=2,G12,0)</f>
        <v>0</v>
      </c>
      <c r="BC12" s="78" t="n">
        <f aca="false">IF(AZ12=3,G12,0)</f>
        <v>0</v>
      </c>
      <c r="BD12" s="78" t="n">
        <f aca="false">IF(AZ12=4,G12,0)</f>
        <v>0</v>
      </c>
      <c r="BE12" s="78" t="n">
        <f aca="false">IF(AZ12=5,G12,0)</f>
        <v>0</v>
      </c>
      <c r="CZ12" s="78" t="n">
        <v>0.28025</v>
      </c>
    </row>
    <row collapsed="false" customFormat="false" customHeight="false" hidden="false" ht="12.25" outlineLevel="0" r="13">
      <c r="A13" s="107"/>
      <c r="B13" s="108" t="s">
        <v>73</v>
      </c>
      <c r="C13" s="109" t="str">
        <f aca="false">CONCATENATE(B11," ",C11)</f>
        <v>63 Podlahy a podlahové konstrukce</v>
      </c>
      <c r="D13" s="107"/>
      <c r="E13" s="110"/>
      <c r="F13" s="110"/>
      <c r="G13" s="111"/>
      <c r="O13" s="100" t="n">
        <v>4</v>
      </c>
      <c r="BA13" s="112" t="n">
        <f aca="false">SUM(BA11:BA12)</f>
        <v>0</v>
      </c>
      <c r="BB13" s="112" t="n">
        <f aca="false">SUM(BB11:BB12)</f>
        <v>0</v>
      </c>
      <c r="BC13" s="112" t="n">
        <f aca="false">SUM(BC11:BC12)</f>
        <v>0</v>
      </c>
      <c r="BD13" s="112" t="n">
        <f aca="false">SUM(BD11:BD12)</f>
        <v>0</v>
      </c>
      <c r="BE13" s="112" t="n">
        <f aca="false">SUM(BE11:BE12)</f>
        <v>0</v>
      </c>
    </row>
    <row collapsed="false" customFormat="false" customHeight="false" hidden="false" ht="12.25" outlineLevel="0" r="14">
      <c r="A14" s="94" t="s">
        <v>65</v>
      </c>
      <c r="B14" s="95" t="s">
        <v>79</v>
      </c>
      <c r="C14" s="96" t="s">
        <v>80</v>
      </c>
      <c r="D14" s="97"/>
      <c r="E14" s="98"/>
      <c r="F14" s="98"/>
      <c r="G14" s="99"/>
      <c r="O14" s="100" t="n">
        <v>1</v>
      </c>
    </row>
    <row collapsed="false" customFormat="false" customHeight="false" hidden="false" ht="12.25" outlineLevel="0" r="15">
      <c r="A15" s="101" t="n">
        <v>4</v>
      </c>
      <c r="B15" s="102" t="s">
        <v>81</v>
      </c>
      <c r="C15" s="103" t="s">
        <v>82</v>
      </c>
      <c r="D15" s="104" t="s">
        <v>83</v>
      </c>
      <c r="E15" s="105" t="n">
        <v>20</v>
      </c>
      <c r="F15" s="105"/>
      <c r="G15" s="106"/>
      <c r="O15" s="100" t="n">
        <v>2</v>
      </c>
      <c r="AA15" s="78" t="n">
        <v>12</v>
      </c>
      <c r="AB15" s="78" t="n">
        <v>0</v>
      </c>
      <c r="AC15" s="78" t="n">
        <v>4</v>
      </c>
      <c r="AZ15" s="78" t="n">
        <v>1</v>
      </c>
      <c r="BA15" s="78" t="n">
        <f aca="false">IF(AZ15=1,G15,0)</f>
        <v>0</v>
      </c>
      <c r="BB15" s="78" t="n">
        <f aca="false">IF(AZ15=2,G15,0)</f>
        <v>0</v>
      </c>
      <c r="BC15" s="78" t="n">
        <f aca="false">IF(AZ15=3,G15,0)</f>
        <v>0</v>
      </c>
      <c r="BD15" s="78" t="n">
        <f aca="false">IF(AZ15=4,G15,0)</f>
        <v>0</v>
      </c>
      <c r="BE15" s="78" t="n">
        <f aca="false">IF(AZ15=5,G15,0)</f>
        <v>0</v>
      </c>
      <c r="CZ15" s="78" t="n">
        <v>0</v>
      </c>
    </row>
    <row collapsed="false" customFormat="false" customHeight="false" hidden="false" ht="12.25" outlineLevel="0" r="16">
      <c r="A16" s="107"/>
      <c r="B16" s="108" t="s">
        <v>73</v>
      </c>
      <c r="C16" s="109" t="str">
        <f aca="false">CONCATENATE(B14," ",C14)</f>
        <v>8 Trubní vedení</v>
      </c>
      <c r="D16" s="107"/>
      <c r="E16" s="110"/>
      <c r="F16" s="110"/>
      <c r="G16" s="111"/>
      <c r="O16" s="100" t="n">
        <v>4</v>
      </c>
      <c r="BA16" s="112" t="n">
        <f aca="false">SUM(BA14:BA15)</f>
        <v>0</v>
      </c>
      <c r="BB16" s="112" t="n">
        <f aca="false">SUM(BB14:BB15)</f>
        <v>0</v>
      </c>
      <c r="BC16" s="112" t="n">
        <f aca="false">SUM(BC14:BC15)</f>
        <v>0</v>
      </c>
      <c r="BD16" s="112" t="n">
        <f aca="false">SUM(BD14:BD15)</f>
        <v>0</v>
      </c>
      <c r="BE16" s="112" t="n">
        <f aca="false">SUM(BE14:BE15)</f>
        <v>0</v>
      </c>
    </row>
    <row collapsed="false" customFormat="false" customHeight="false" hidden="false" ht="12.25" outlineLevel="0" r="17">
      <c r="A17" s="94" t="s">
        <v>65</v>
      </c>
      <c r="B17" s="95" t="s">
        <v>84</v>
      </c>
      <c r="C17" s="96" t="s">
        <v>85</v>
      </c>
      <c r="D17" s="97"/>
      <c r="E17" s="98"/>
      <c r="F17" s="98"/>
      <c r="G17" s="99"/>
      <c r="O17" s="100" t="n">
        <v>1</v>
      </c>
    </row>
    <row collapsed="false" customFormat="false" customHeight="false" hidden="false" ht="12.25" outlineLevel="0" r="18">
      <c r="A18" s="101" t="n">
        <v>5</v>
      </c>
      <c r="B18" s="102" t="s">
        <v>86</v>
      </c>
      <c r="C18" s="103" t="s">
        <v>87</v>
      </c>
      <c r="D18" s="104" t="s">
        <v>70</v>
      </c>
      <c r="E18" s="105" t="n">
        <v>12</v>
      </c>
      <c r="F18" s="105"/>
      <c r="G18" s="106"/>
      <c r="O18" s="100" t="n">
        <v>2</v>
      </c>
      <c r="AA18" s="78" t="n">
        <v>12</v>
      </c>
      <c r="AB18" s="78" t="n">
        <v>0</v>
      </c>
      <c r="AC18" s="78" t="n">
        <v>5</v>
      </c>
      <c r="AZ18" s="78" t="n">
        <v>1</v>
      </c>
      <c r="BA18" s="78" t="n">
        <f aca="false">IF(AZ18=1,G18,0)</f>
        <v>0</v>
      </c>
      <c r="BB18" s="78" t="n">
        <f aca="false">IF(AZ18=2,G18,0)</f>
        <v>0</v>
      </c>
      <c r="BC18" s="78" t="n">
        <f aca="false">IF(AZ18=3,G18,0)</f>
        <v>0</v>
      </c>
      <c r="BD18" s="78" t="n">
        <f aca="false">IF(AZ18=4,G18,0)</f>
        <v>0</v>
      </c>
      <c r="BE18" s="78" t="n">
        <f aca="false">IF(AZ18=5,G18,0)</f>
        <v>0</v>
      </c>
      <c r="CZ18" s="78" t="n">
        <v>0</v>
      </c>
    </row>
    <row collapsed="false" customFormat="false" customHeight="false" hidden="false" ht="12.25" outlineLevel="0" r="19">
      <c r="A19" s="107"/>
      <c r="B19" s="108" t="s">
        <v>73</v>
      </c>
      <c r="C19" s="109" t="str">
        <f aca="false">CONCATENATE(B17," ",C17)</f>
        <v>97 Prorážení otvorů</v>
      </c>
      <c r="D19" s="107"/>
      <c r="E19" s="110"/>
      <c r="F19" s="110"/>
      <c r="G19" s="111"/>
      <c r="O19" s="100" t="n">
        <v>4</v>
      </c>
      <c r="BA19" s="112" t="n">
        <f aca="false">SUM(BA17:BA18)</f>
        <v>0</v>
      </c>
      <c r="BB19" s="112" t="n">
        <f aca="false">SUM(BB17:BB18)</f>
        <v>0</v>
      </c>
      <c r="BC19" s="112" t="n">
        <f aca="false">SUM(BC17:BC18)</f>
        <v>0</v>
      </c>
      <c r="BD19" s="112" t="n">
        <f aca="false">SUM(BD17:BD18)</f>
        <v>0</v>
      </c>
      <c r="BE19" s="112" t="n">
        <f aca="false">SUM(BE17:BE18)</f>
        <v>0</v>
      </c>
    </row>
    <row collapsed="false" customFormat="false" customHeight="false" hidden="false" ht="12.25" outlineLevel="0" r="20">
      <c r="A20" s="94" t="s">
        <v>65</v>
      </c>
      <c r="B20" s="95" t="s">
        <v>88</v>
      </c>
      <c r="C20" s="96" t="s">
        <v>89</v>
      </c>
      <c r="D20" s="97"/>
      <c r="E20" s="98"/>
      <c r="F20" s="98"/>
      <c r="G20" s="99"/>
      <c r="O20" s="100" t="n">
        <v>1</v>
      </c>
    </row>
    <row collapsed="false" customFormat="false" customHeight="false" hidden="false" ht="12.25" outlineLevel="0" r="21">
      <c r="A21" s="101" t="n">
        <v>6</v>
      </c>
      <c r="B21" s="102" t="s">
        <v>90</v>
      </c>
      <c r="C21" s="103" t="s">
        <v>91</v>
      </c>
      <c r="D21" s="104" t="s">
        <v>70</v>
      </c>
      <c r="E21" s="105" t="n">
        <v>2</v>
      </c>
      <c r="F21" s="105"/>
      <c r="G21" s="106"/>
      <c r="O21" s="100" t="n">
        <v>2</v>
      </c>
      <c r="AA21" s="78" t="n">
        <v>12</v>
      </c>
      <c r="AB21" s="78" t="n">
        <v>0</v>
      </c>
      <c r="AC21" s="78" t="n">
        <v>6</v>
      </c>
      <c r="AZ21" s="78" t="n">
        <v>2</v>
      </c>
      <c r="BA21" s="78" t="n">
        <f aca="false">IF(AZ21=1,G21,0)</f>
        <v>0</v>
      </c>
      <c r="BB21" s="78" t="n">
        <f aca="false">IF(AZ21=2,G21,0)</f>
        <v>0</v>
      </c>
      <c r="BC21" s="78" t="n">
        <f aca="false">IF(AZ21=3,G21,0)</f>
        <v>0</v>
      </c>
      <c r="BD21" s="78" t="n">
        <f aca="false">IF(AZ21=4,G21,0)</f>
        <v>0</v>
      </c>
      <c r="BE21" s="78" t="n">
        <f aca="false">IF(AZ21=5,G21,0)</f>
        <v>0</v>
      </c>
      <c r="CZ21" s="78" t="n">
        <v>0.00895</v>
      </c>
    </row>
    <row collapsed="false" customFormat="false" customHeight="false" hidden="false" ht="12.25" outlineLevel="0" r="22">
      <c r="A22" s="101" t="n">
        <v>7</v>
      </c>
      <c r="B22" s="102" t="s">
        <v>92</v>
      </c>
      <c r="C22" s="103" t="s">
        <v>93</v>
      </c>
      <c r="D22" s="104" t="s">
        <v>83</v>
      </c>
      <c r="E22" s="105" t="n">
        <v>35</v>
      </c>
      <c r="F22" s="105"/>
      <c r="G22" s="106"/>
      <c r="O22" s="100" t="n">
        <v>2</v>
      </c>
      <c r="AA22" s="78" t="n">
        <v>12</v>
      </c>
      <c r="AB22" s="78" t="n">
        <v>0</v>
      </c>
      <c r="AC22" s="78" t="n">
        <v>7</v>
      </c>
      <c r="AZ22" s="78" t="n">
        <v>2</v>
      </c>
      <c r="BA22" s="78" t="n">
        <f aca="false">IF(AZ22=1,G22,0)</f>
        <v>0</v>
      </c>
      <c r="BB22" s="78" t="n">
        <f aca="false">IF(AZ22=2,G22,0)</f>
        <v>0</v>
      </c>
      <c r="BC22" s="78" t="n">
        <f aca="false">IF(AZ22=3,G22,0)</f>
        <v>0</v>
      </c>
      <c r="BD22" s="78" t="n">
        <f aca="false">IF(AZ22=4,G22,0)</f>
        <v>0</v>
      </c>
      <c r="BE22" s="78" t="n">
        <f aca="false">IF(AZ22=5,G22,0)</f>
        <v>0</v>
      </c>
      <c r="CZ22" s="78" t="n">
        <v>0.00038</v>
      </c>
    </row>
    <row collapsed="false" customFormat="false" customHeight="false" hidden="false" ht="12.25" outlineLevel="0" r="23">
      <c r="A23" s="101" t="n">
        <v>8</v>
      </c>
      <c r="B23" s="102" t="s">
        <v>94</v>
      </c>
      <c r="C23" s="103" t="s">
        <v>95</v>
      </c>
      <c r="D23" s="104" t="s">
        <v>83</v>
      </c>
      <c r="E23" s="105" t="n">
        <v>25</v>
      </c>
      <c r="F23" s="105"/>
      <c r="G23" s="106"/>
      <c r="O23" s="100" t="n">
        <v>2</v>
      </c>
      <c r="AA23" s="78" t="n">
        <v>12</v>
      </c>
      <c r="AB23" s="78" t="n">
        <v>0</v>
      </c>
      <c r="AC23" s="78" t="n">
        <v>8</v>
      </c>
      <c r="AZ23" s="78" t="n">
        <v>2</v>
      </c>
      <c r="BA23" s="78" t="n">
        <f aca="false">IF(AZ23=1,G23,0)</f>
        <v>0</v>
      </c>
      <c r="BB23" s="78" t="n">
        <f aca="false">IF(AZ23=2,G23,0)</f>
        <v>0</v>
      </c>
      <c r="BC23" s="78" t="n">
        <f aca="false">IF(AZ23=3,G23,0)</f>
        <v>0</v>
      </c>
      <c r="BD23" s="78" t="n">
        <f aca="false">IF(AZ23=4,G23,0)</f>
        <v>0</v>
      </c>
      <c r="BE23" s="78" t="n">
        <f aca="false">IF(AZ23=5,G23,0)</f>
        <v>0</v>
      </c>
      <c r="CZ23" s="78" t="n">
        <v>0.00209</v>
      </c>
    </row>
    <row collapsed="false" customFormat="false" customHeight="false" hidden="false" ht="12.25" outlineLevel="0" r="24">
      <c r="A24" s="101" t="n">
        <v>9</v>
      </c>
      <c r="B24" s="102" t="s">
        <v>96</v>
      </c>
      <c r="C24" s="103" t="s">
        <v>97</v>
      </c>
      <c r="D24" s="104" t="s">
        <v>83</v>
      </c>
      <c r="E24" s="105" t="n">
        <v>158</v>
      </c>
      <c r="F24" s="105"/>
      <c r="G24" s="106"/>
      <c r="O24" s="100" t="n">
        <v>2</v>
      </c>
      <c r="AA24" s="78" t="n">
        <v>12</v>
      </c>
      <c r="AB24" s="78" t="n">
        <v>0</v>
      </c>
      <c r="AC24" s="78" t="n">
        <v>9</v>
      </c>
      <c r="AZ24" s="78" t="n">
        <v>2</v>
      </c>
      <c r="BA24" s="78" t="n">
        <f aca="false">IF(AZ24=1,G24,0)</f>
        <v>0</v>
      </c>
      <c r="BB24" s="78" t="n">
        <f aca="false">IF(AZ24=2,G24,0)</f>
        <v>0</v>
      </c>
      <c r="BC24" s="78" t="n">
        <f aca="false">IF(AZ24=3,G24,0)</f>
        <v>0</v>
      </c>
      <c r="BD24" s="78" t="n">
        <f aca="false">IF(AZ24=4,G24,0)</f>
        <v>0</v>
      </c>
      <c r="BE24" s="78" t="n">
        <f aca="false">IF(AZ24=5,G24,0)</f>
        <v>0</v>
      </c>
      <c r="CZ24" s="78" t="n">
        <v>0</v>
      </c>
    </row>
    <row collapsed="false" customFormat="false" customHeight="false" hidden="false" ht="12.25" outlineLevel="0" r="25">
      <c r="A25" s="101" t="n">
        <v>10</v>
      </c>
      <c r="B25" s="102" t="s">
        <v>98</v>
      </c>
      <c r="C25" s="103" t="s">
        <v>99</v>
      </c>
      <c r="D25" s="104" t="s">
        <v>100</v>
      </c>
      <c r="E25" s="105" t="n">
        <v>1</v>
      </c>
      <c r="F25" s="105"/>
      <c r="G25" s="106"/>
      <c r="O25" s="100" t="n">
        <v>2</v>
      </c>
      <c r="AA25" s="78" t="n">
        <v>12</v>
      </c>
      <c r="AB25" s="78" t="n">
        <v>0</v>
      </c>
      <c r="AC25" s="78" t="n">
        <v>10</v>
      </c>
      <c r="AZ25" s="78" t="n">
        <v>2</v>
      </c>
      <c r="BA25" s="78" t="n">
        <f aca="false">IF(AZ25=1,G25,0)</f>
        <v>0</v>
      </c>
      <c r="BB25" s="78" t="n">
        <f aca="false">IF(AZ25=2,G25,0)</f>
        <v>0</v>
      </c>
      <c r="BC25" s="78" t="n">
        <f aca="false">IF(AZ25=3,G25,0)</f>
        <v>0</v>
      </c>
      <c r="BD25" s="78" t="n">
        <f aca="false">IF(AZ25=4,G25,0)</f>
        <v>0</v>
      </c>
      <c r="BE25" s="78" t="n">
        <f aca="false">IF(AZ25=5,G25,0)</f>
        <v>0</v>
      </c>
      <c r="CZ25" s="78" t="n">
        <v>0</v>
      </c>
    </row>
    <row collapsed="false" customFormat="false" customHeight="false" hidden="false" ht="12.25" outlineLevel="0" r="26">
      <c r="A26" s="101" t="n">
        <v>11</v>
      </c>
      <c r="B26" s="102" t="s">
        <v>101</v>
      </c>
      <c r="C26" s="103" t="s">
        <v>102</v>
      </c>
      <c r="D26" s="104" t="s">
        <v>83</v>
      </c>
      <c r="E26" s="105" t="n">
        <v>23</v>
      </c>
      <c r="F26" s="105"/>
      <c r="G26" s="106"/>
      <c r="O26" s="100" t="n">
        <v>2</v>
      </c>
      <c r="AA26" s="78" t="n">
        <v>12</v>
      </c>
      <c r="AB26" s="78" t="n">
        <v>0</v>
      </c>
      <c r="AC26" s="78" t="n">
        <v>11</v>
      </c>
      <c r="AZ26" s="78" t="n">
        <v>2</v>
      </c>
      <c r="BA26" s="78" t="n">
        <f aca="false">IF(AZ26=1,G26,0)</f>
        <v>0</v>
      </c>
      <c r="BB26" s="78" t="n">
        <f aca="false">IF(AZ26=2,G26,0)</f>
        <v>0</v>
      </c>
      <c r="BC26" s="78" t="n">
        <f aca="false">IF(AZ26=3,G26,0)</f>
        <v>0</v>
      </c>
      <c r="BD26" s="78" t="n">
        <f aca="false">IF(AZ26=4,G26,0)</f>
        <v>0</v>
      </c>
      <c r="BE26" s="78" t="n">
        <f aca="false">IF(AZ26=5,G26,0)</f>
        <v>0</v>
      </c>
      <c r="CZ26" s="78" t="n">
        <v>0.00047</v>
      </c>
    </row>
    <row collapsed="false" customFormat="false" customHeight="false" hidden="false" ht="12.25" outlineLevel="0" r="27">
      <c r="A27" s="101" t="n">
        <v>12</v>
      </c>
      <c r="B27" s="102" t="s">
        <v>103</v>
      </c>
      <c r="C27" s="103" t="s">
        <v>104</v>
      </c>
      <c r="D27" s="104" t="s">
        <v>83</v>
      </c>
      <c r="E27" s="105" t="n">
        <v>55</v>
      </c>
      <c r="F27" s="105"/>
      <c r="G27" s="106"/>
      <c r="O27" s="100" t="n">
        <v>2</v>
      </c>
      <c r="AA27" s="78" t="n">
        <v>12</v>
      </c>
      <c r="AB27" s="78" t="n">
        <v>0</v>
      </c>
      <c r="AC27" s="78" t="n">
        <v>12</v>
      </c>
      <c r="AZ27" s="78" t="n">
        <v>2</v>
      </c>
      <c r="BA27" s="78" t="n">
        <f aca="false">IF(AZ27=1,G27,0)</f>
        <v>0</v>
      </c>
      <c r="BB27" s="78" t="n">
        <f aca="false">IF(AZ27=2,G27,0)</f>
        <v>0</v>
      </c>
      <c r="BC27" s="78" t="n">
        <f aca="false">IF(AZ27=3,G27,0)</f>
        <v>0</v>
      </c>
      <c r="BD27" s="78" t="n">
        <f aca="false">IF(AZ27=4,G27,0)</f>
        <v>0</v>
      </c>
      <c r="BE27" s="78" t="n">
        <f aca="false">IF(AZ27=5,G27,0)</f>
        <v>0</v>
      </c>
      <c r="CZ27" s="78" t="n">
        <v>0.00152</v>
      </c>
    </row>
    <row collapsed="false" customFormat="false" customHeight="false" hidden="false" ht="12.25" outlineLevel="0" r="28">
      <c r="A28" s="101" t="n">
        <v>13</v>
      </c>
      <c r="B28" s="102" t="s">
        <v>105</v>
      </c>
      <c r="C28" s="103" t="s">
        <v>106</v>
      </c>
      <c r="D28" s="104" t="s">
        <v>83</v>
      </c>
      <c r="E28" s="105" t="n">
        <v>30</v>
      </c>
      <c r="F28" s="105"/>
      <c r="G28" s="106"/>
      <c r="O28" s="100" t="n">
        <v>2</v>
      </c>
      <c r="AA28" s="78" t="n">
        <v>12</v>
      </c>
      <c r="AB28" s="78" t="n">
        <v>0</v>
      </c>
      <c r="AC28" s="78" t="n">
        <v>13</v>
      </c>
      <c r="AZ28" s="78" t="n">
        <v>2</v>
      </c>
      <c r="BA28" s="78" t="n">
        <f aca="false">IF(AZ28=1,G28,0)</f>
        <v>0</v>
      </c>
      <c r="BB28" s="78" t="n">
        <f aca="false">IF(AZ28=2,G28,0)</f>
        <v>0</v>
      </c>
      <c r="BC28" s="78" t="n">
        <f aca="false">IF(AZ28=3,G28,0)</f>
        <v>0</v>
      </c>
      <c r="BD28" s="78" t="n">
        <f aca="false">IF(AZ28=4,G28,0)</f>
        <v>0</v>
      </c>
      <c r="BE28" s="78" t="n">
        <f aca="false">IF(AZ28=5,G28,0)</f>
        <v>0</v>
      </c>
      <c r="CZ28" s="78" t="n">
        <v>0.0007</v>
      </c>
    </row>
    <row collapsed="false" customFormat="false" customHeight="false" hidden="false" ht="20.45" outlineLevel="0" r="29">
      <c r="A29" s="101" t="n">
        <v>14</v>
      </c>
      <c r="B29" s="102" t="s">
        <v>107</v>
      </c>
      <c r="C29" s="103" t="s">
        <v>108</v>
      </c>
      <c r="D29" s="104" t="s">
        <v>70</v>
      </c>
      <c r="E29" s="105" t="n">
        <v>3</v>
      </c>
      <c r="F29" s="105"/>
      <c r="G29" s="106"/>
      <c r="O29" s="100" t="n">
        <v>2</v>
      </c>
      <c r="AA29" s="78" t="n">
        <v>12</v>
      </c>
      <c r="AB29" s="78" t="n">
        <v>0</v>
      </c>
      <c r="AC29" s="78" t="n">
        <v>14</v>
      </c>
      <c r="AZ29" s="78" t="n">
        <v>2</v>
      </c>
      <c r="BA29" s="78" t="n">
        <f aca="false">IF(AZ29=1,G29,0)</f>
        <v>0</v>
      </c>
      <c r="BB29" s="78" t="n">
        <f aca="false">IF(AZ29=2,G29,0)</f>
        <v>0</v>
      </c>
      <c r="BC29" s="78" t="n">
        <f aca="false">IF(AZ29=3,G29,0)</f>
        <v>0</v>
      </c>
      <c r="BD29" s="78" t="n">
        <f aca="false">IF(AZ29=4,G29,0)</f>
        <v>0</v>
      </c>
      <c r="BE29" s="78" t="n">
        <f aca="false">IF(AZ29=5,G29,0)</f>
        <v>0</v>
      </c>
      <c r="CZ29" s="78" t="n">
        <v>0.00074</v>
      </c>
    </row>
    <row collapsed="false" customFormat="false" customHeight="false" hidden="false" ht="12.25" outlineLevel="0" r="30">
      <c r="A30" s="101" t="n">
        <v>15</v>
      </c>
      <c r="B30" s="102" t="s">
        <v>109</v>
      </c>
      <c r="C30" s="103" t="s">
        <v>110</v>
      </c>
      <c r="D30" s="104" t="s">
        <v>83</v>
      </c>
      <c r="E30" s="105" t="n">
        <v>50</v>
      </c>
      <c r="F30" s="105"/>
      <c r="G30" s="106"/>
      <c r="O30" s="100" t="n">
        <v>2</v>
      </c>
      <c r="AA30" s="78" t="n">
        <v>12</v>
      </c>
      <c r="AB30" s="78" t="n">
        <v>0</v>
      </c>
      <c r="AC30" s="78" t="n">
        <v>15</v>
      </c>
      <c r="AZ30" s="78" t="n">
        <v>2</v>
      </c>
      <c r="BA30" s="78" t="n">
        <f aca="false">IF(AZ30=1,G30,0)</f>
        <v>0</v>
      </c>
      <c r="BB30" s="78" t="n">
        <f aca="false">IF(AZ30=2,G30,0)</f>
        <v>0</v>
      </c>
      <c r="BC30" s="78" t="n">
        <f aca="false">IF(AZ30=3,G30,0)</f>
        <v>0</v>
      </c>
      <c r="BD30" s="78" t="n">
        <f aca="false">IF(AZ30=4,G30,0)</f>
        <v>0</v>
      </c>
      <c r="BE30" s="78" t="n">
        <f aca="false">IF(AZ30=5,G30,0)</f>
        <v>0</v>
      </c>
      <c r="CZ30" s="78" t="n">
        <v>0</v>
      </c>
    </row>
    <row collapsed="false" customFormat="false" customHeight="false" hidden="false" ht="12.25" outlineLevel="0" r="31">
      <c r="A31" s="101" t="n">
        <v>16</v>
      </c>
      <c r="B31" s="102" t="s">
        <v>111</v>
      </c>
      <c r="C31" s="103" t="s">
        <v>112</v>
      </c>
      <c r="D31" s="104" t="s">
        <v>70</v>
      </c>
      <c r="E31" s="105" t="n">
        <v>7</v>
      </c>
      <c r="F31" s="105"/>
      <c r="G31" s="106"/>
      <c r="O31" s="100" t="n">
        <v>2</v>
      </c>
      <c r="AA31" s="78" t="n">
        <v>12</v>
      </c>
      <c r="AB31" s="78" t="n">
        <v>0</v>
      </c>
      <c r="AC31" s="78" t="n">
        <v>16</v>
      </c>
      <c r="AZ31" s="78" t="n">
        <v>2</v>
      </c>
      <c r="BA31" s="78" t="n">
        <f aca="false">IF(AZ31=1,G31,0)</f>
        <v>0</v>
      </c>
      <c r="BB31" s="78" t="n">
        <f aca="false">IF(AZ31=2,G31,0)</f>
        <v>0</v>
      </c>
      <c r="BC31" s="78" t="n">
        <f aca="false">IF(AZ31=3,G31,0)</f>
        <v>0</v>
      </c>
      <c r="BD31" s="78" t="n">
        <f aca="false">IF(AZ31=4,G31,0)</f>
        <v>0</v>
      </c>
      <c r="BE31" s="78" t="n">
        <f aca="false">IF(AZ31=5,G31,0)</f>
        <v>0</v>
      </c>
      <c r="CZ31" s="78" t="n">
        <v>0</v>
      </c>
    </row>
    <row collapsed="false" customFormat="false" customHeight="false" hidden="false" ht="12.25" outlineLevel="0" r="32">
      <c r="A32" s="101" t="n">
        <v>17</v>
      </c>
      <c r="B32" s="102" t="s">
        <v>113</v>
      </c>
      <c r="C32" s="103" t="s">
        <v>114</v>
      </c>
      <c r="D32" s="104" t="s">
        <v>70</v>
      </c>
      <c r="E32" s="105" t="n">
        <v>8</v>
      </c>
      <c r="F32" s="105"/>
      <c r="G32" s="106"/>
      <c r="O32" s="100" t="n">
        <v>2</v>
      </c>
      <c r="AA32" s="78" t="n">
        <v>12</v>
      </c>
      <c r="AB32" s="78" t="n">
        <v>0</v>
      </c>
      <c r="AC32" s="78" t="n">
        <v>17</v>
      </c>
      <c r="AZ32" s="78" t="n">
        <v>2</v>
      </c>
      <c r="BA32" s="78" t="n">
        <f aca="false">IF(AZ32=1,G32,0)</f>
        <v>0</v>
      </c>
      <c r="BB32" s="78" t="n">
        <f aca="false">IF(AZ32=2,G32,0)</f>
        <v>0</v>
      </c>
      <c r="BC32" s="78" t="n">
        <f aca="false">IF(AZ32=3,G32,0)</f>
        <v>0</v>
      </c>
      <c r="BD32" s="78" t="n">
        <f aca="false">IF(AZ32=4,G32,0)</f>
        <v>0</v>
      </c>
      <c r="BE32" s="78" t="n">
        <f aca="false">IF(AZ32=5,G32,0)</f>
        <v>0</v>
      </c>
      <c r="CZ32" s="78" t="n">
        <v>0</v>
      </c>
    </row>
    <row collapsed="false" customFormat="false" customHeight="false" hidden="false" ht="12.25" outlineLevel="0" r="33">
      <c r="A33" s="101" t="n">
        <v>18</v>
      </c>
      <c r="B33" s="102" t="s">
        <v>115</v>
      </c>
      <c r="C33" s="103" t="s">
        <v>116</v>
      </c>
      <c r="D33" s="104" t="s">
        <v>70</v>
      </c>
      <c r="E33" s="105" t="n">
        <v>8</v>
      </c>
      <c r="F33" s="105"/>
      <c r="G33" s="106"/>
      <c r="O33" s="100" t="n">
        <v>2</v>
      </c>
      <c r="AA33" s="78" t="n">
        <v>12</v>
      </c>
      <c r="AB33" s="78" t="n">
        <v>0</v>
      </c>
      <c r="AC33" s="78" t="n">
        <v>18</v>
      </c>
      <c r="AZ33" s="78" t="n">
        <v>2</v>
      </c>
      <c r="BA33" s="78" t="n">
        <f aca="false">IF(AZ33=1,G33,0)</f>
        <v>0</v>
      </c>
      <c r="BB33" s="78" t="n">
        <f aca="false">IF(AZ33=2,G33,0)</f>
        <v>0</v>
      </c>
      <c r="BC33" s="78" t="n">
        <f aca="false">IF(AZ33=3,G33,0)</f>
        <v>0</v>
      </c>
      <c r="BD33" s="78" t="n">
        <f aca="false">IF(AZ33=4,G33,0)</f>
        <v>0</v>
      </c>
      <c r="BE33" s="78" t="n">
        <f aca="false">IF(AZ33=5,G33,0)</f>
        <v>0</v>
      </c>
      <c r="CZ33" s="78" t="n">
        <v>0</v>
      </c>
    </row>
    <row collapsed="false" customFormat="false" customHeight="false" hidden="false" ht="12.25" outlineLevel="0" r="34">
      <c r="A34" s="107"/>
      <c r="B34" s="108" t="s">
        <v>73</v>
      </c>
      <c r="C34" s="109" t="str">
        <f aca="false">CONCATENATE(B20," ",C20)</f>
        <v>721 Vnitřní kanalizace</v>
      </c>
      <c r="D34" s="107"/>
      <c r="E34" s="110"/>
      <c r="F34" s="110"/>
      <c r="G34" s="111"/>
      <c r="O34" s="100" t="n">
        <v>4</v>
      </c>
      <c r="BA34" s="112" t="n">
        <f aca="false">SUM(BA20:BA33)</f>
        <v>0</v>
      </c>
      <c r="BB34" s="112" t="n">
        <f aca="false">SUM(BB20:BB33)</f>
        <v>0</v>
      </c>
      <c r="BC34" s="112" t="n">
        <f aca="false">SUM(BC20:BC33)</f>
        <v>0</v>
      </c>
      <c r="BD34" s="112" t="n">
        <f aca="false">SUM(BD20:BD33)</f>
        <v>0</v>
      </c>
      <c r="BE34" s="112" t="n">
        <f aca="false">SUM(BE20:BE33)</f>
        <v>0</v>
      </c>
    </row>
    <row collapsed="false" customFormat="false" customHeight="false" hidden="false" ht="12.25" outlineLevel="0" r="35">
      <c r="A35" s="94" t="s">
        <v>65</v>
      </c>
      <c r="B35" s="95" t="s">
        <v>117</v>
      </c>
      <c r="C35" s="96" t="s">
        <v>118</v>
      </c>
      <c r="D35" s="97"/>
      <c r="E35" s="98"/>
      <c r="F35" s="98"/>
      <c r="G35" s="99"/>
      <c r="O35" s="100" t="n">
        <v>1</v>
      </c>
    </row>
    <row collapsed="false" customFormat="false" customHeight="false" hidden="false" ht="12.25" outlineLevel="0" r="36">
      <c r="A36" s="101" t="n">
        <v>19</v>
      </c>
      <c r="B36" s="102" t="s">
        <v>119</v>
      </c>
      <c r="C36" s="103" t="s">
        <v>120</v>
      </c>
      <c r="D36" s="104" t="s">
        <v>83</v>
      </c>
      <c r="E36" s="105" t="n">
        <v>60</v>
      </c>
      <c r="F36" s="105"/>
      <c r="G36" s="106"/>
      <c r="O36" s="100" t="n">
        <v>2</v>
      </c>
      <c r="AA36" s="78" t="n">
        <v>12</v>
      </c>
      <c r="AB36" s="78" t="n">
        <v>0</v>
      </c>
      <c r="AC36" s="78" t="n">
        <v>19</v>
      </c>
      <c r="AZ36" s="78" t="n">
        <v>2</v>
      </c>
      <c r="BA36" s="78" t="n">
        <f aca="false">IF(AZ36=1,G36,0)</f>
        <v>0</v>
      </c>
      <c r="BB36" s="78" t="n">
        <f aca="false">IF(AZ36=2,G36,0)</f>
        <v>0</v>
      </c>
      <c r="BC36" s="78" t="n">
        <f aca="false">IF(AZ36=3,G36,0)</f>
        <v>0</v>
      </c>
      <c r="BD36" s="78" t="n">
        <f aca="false">IF(AZ36=4,G36,0)</f>
        <v>0</v>
      </c>
      <c r="BE36" s="78" t="n">
        <f aca="false">IF(AZ36=5,G36,0)</f>
        <v>0</v>
      </c>
      <c r="CZ36" s="78" t="n">
        <v>0</v>
      </c>
    </row>
    <row collapsed="false" customFormat="false" customHeight="false" hidden="false" ht="12.25" outlineLevel="0" r="37">
      <c r="A37" s="101" t="n">
        <v>20</v>
      </c>
      <c r="B37" s="102" t="s">
        <v>121</v>
      </c>
      <c r="C37" s="103" t="s">
        <v>122</v>
      </c>
      <c r="D37" s="104" t="s">
        <v>83</v>
      </c>
      <c r="E37" s="105" t="n">
        <v>251</v>
      </c>
      <c r="F37" s="105"/>
      <c r="G37" s="106"/>
      <c r="O37" s="100" t="n">
        <v>2</v>
      </c>
      <c r="AA37" s="78" t="n">
        <v>12</v>
      </c>
      <c r="AB37" s="78" t="n">
        <v>0</v>
      </c>
      <c r="AC37" s="78" t="n">
        <v>20</v>
      </c>
      <c r="AZ37" s="78" t="n">
        <v>2</v>
      </c>
      <c r="BA37" s="78" t="n">
        <f aca="false">IF(AZ37=1,G37,0)</f>
        <v>0</v>
      </c>
      <c r="BB37" s="78" t="n">
        <f aca="false">IF(AZ37=2,G37,0)</f>
        <v>0</v>
      </c>
      <c r="BC37" s="78" t="n">
        <f aca="false">IF(AZ37=3,G37,0)</f>
        <v>0</v>
      </c>
      <c r="BD37" s="78" t="n">
        <f aca="false">IF(AZ37=4,G37,0)</f>
        <v>0</v>
      </c>
      <c r="BE37" s="78" t="n">
        <f aca="false">IF(AZ37=5,G37,0)</f>
        <v>0</v>
      </c>
      <c r="CZ37" s="78" t="n">
        <v>1E-005</v>
      </c>
    </row>
    <row collapsed="false" customFormat="false" customHeight="false" hidden="false" ht="12.25" outlineLevel="0" r="38">
      <c r="A38" s="101" t="n">
        <v>21</v>
      </c>
      <c r="B38" s="102" t="s">
        <v>123</v>
      </c>
      <c r="C38" s="103" t="s">
        <v>124</v>
      </c>
      <c r="D38" s="104" t="s">
        <v>70</v>
      </c>
      <c r="E38" s="105" t="n">
        <v>1</v>
      </c>
      <c r="F38" s="105"/>
      <c r="G38" s="106"/>
      <c r="O38" s="100" t="n">
        <v>2</v>
      </c>
      <c r="AA38" s="78" t="n">
        <v>12</v>
      </c>
      <c r="AB38" s="78" t="n">
        <v>0</v>
      </c>
      <c r="AC38" s="78" t="n">
        <v>21</v>
      </c>
      <c r="AZ38" s="78" t="n">
        <v>2</v>
      </c>
      <c r="BA38" s="78" t="n">
        <f aca="false">IF(AZ38=1,G38,0)</f>
        <v>0</v>
      </c>
      <c r="BB38" s="78" t="n">
        <f aca="false">IF(AZ38=2,G38,0)</f>
        <v>0</v>
      </c>
      <c r="BC38" s="78" t="n">
        <f aca="false">IF(AZ38=3,G38,0)</f>
        <v>0</v>
      </c>
      <c r="BD38" s="78" t="n">
        <f aca="false">IF(AZ38=4,G38,0)</f>
        <v>0</v>
      </c>
      <c r="BE38" s="78" t="n">
        <f aca="false">IF(AZ38=5,G38,0)</f>
        <v>0</v>
      </c>
      <c r="CZ38" s="78" t="n">
        <v>0.00032</v>
      </c>
    </row>
    <row collapsed="false" customFormat="false" customHeight="false" hidden="false" ht="12.25" outlineLevel="0" r="39">
      <c r="A39" s="101" t="n">
        <v>22</v>
      </c>
      <c r="B39" s="102" t="s">
        <v>125</v>
      </c>
      <c r="C39" s="103" t="s">
        <v>126</v>
      </c>
      <c r="D39" s="104" t="s">
        <v>70</v>
      </c>
      <c r="E39" s="105" t="n">
        <v>8</v>
      </c>
      <c r="F39" s="105"/>
      <c r="G39" s="106"/>
      <c r="O39" s="100" t="n">
        <v>2</v>
      </c>
      <c r="AA39" s="78" t="n">
        <v>12</v>
      </c>
      <c r="AB39" s="78" t="n">
        <v>0</v>
      </c>
      <c r="AC39" s="78" t="n">
        <v>22</v>
      </c>
      <c r="AZ39" s="78" t="n">
        <v>2</v>
      </c>
      <c r="BA39" s="78" t="n">
        <f aca="false">IF(AZ39=1,G39,0)</f>
        <v>0</v>
      </c>
      <c r="BB39" s="78" t="n">
        <f aca="false">IF(AZ39=2,G39,0)</f>
        <v>0</v>
      </c>
      <c r="BC39" s="78" t="n">
        <f aca="false">IF(AZ39=3,G39,0)</f>
        <v>0</v>
      </c>
      <c r="BD39" s="78" t="n">
        <f aca="false">IF(AZ39=4,G39,0)</f>
        <v>0</v>
      </c>
      <c r="BE39" s="78" t="n">
        <f aca="false">IF(AZ39=5,G39,0)</f>
        <v>0</v>
      </c>
      <c r="CZ39" s="78" t="n">
        <v>0.0002</v>
      </c>
    </row>
    <row collapsed="false" customFormat="false" customHeight="false" hidden="false" ht="12.25" outlineLevel="0" r="40">
      <c r="A40" s="101" t="n">
        <v>23</v>
      </c>
      <c r="B40" s="102" t="s">
        <v>127</v>
      </c>
      <c r="C40" s="103" t="s">
        <v>128</v>
      </c>
      <c r="D40" s="104" t="s">
        <v>70</v>
      </c>
      <c r="E40" s="105" t="n">
        <v>8</v>
      </c>
      <c r="F40" s="105"/>
      <c r="G40" s="106"/>
      <c r="O40" s="100" t="n">
        <v>2</v>
      </c>
      <c r="AA40" s="78" t="n">
        <v>12</v>
      </c>
      <c r="AB40" s="78" t="n">
        <v>0</v>
      </c>
      <c r="AC40" s="78" t="n">
        <v>23</v>
      </c>
      <c r="AZ40" s="78" t="n">
        <v>2</v>
      </c>
      <c r="BA40" s="78" t="n">
        <f aca="false">IF(AZ40=1,G40,0)</f>
        <v>0</v>
      </c>
      <c r="BB40" s="78" t="n">
        <f aca="false">IF(AZ40=2,G40,0)</f>
        <v>0</v>
      </c>
      <c r="BC40" s="78" t="n">
        <f aca="false">IF(AZ40=3,G40,0)</f>
        <v>0</v>
      </c>
      <c r="BD40" s="78" t="n">
        <f aca="false">IF(AZ40=4,G40,0)</f>
        <v>0</v>
      </c>
      <c r="BE40" s="78" t="n">
        <f aca="false">IF(AZ40=5,G40,0)</f>
        <v>0</v>
      </c>
      <c r="CZ40" s="78" t="n">
        <v>0.00019</v>
      </c>
    </row>
    <row collapsed="false" customFormat="false" customHeight="false" hidden="false" ht="12.25" outlineLevel="0" r="41">
      <c r="A41" s="101" t="n">
        <v>24</v>
      </c>
      <c r="B41" s="102" t="s">
        <v>129</v>
      </c>
      <c r="C41" s="103" t="s">
        <v>130</v>
      </c>
      <c r="D41" s="104" t="s">
        <v>70</v>
      </c>
      <c r="E41" s="105" t="n">
        <v>31</v>
      </c>
      <c r="F41" s="105"/>
      <c r="G41" s="106"/>
      <c r="O41" s="100" t="n">
        <v>2</v>
      </c>
      <c r="AA41" s="78" t="n">
        <v>12</v>
      </c>
      <c r="AB41" s="78" t="n">
        <v>0</v>
      </c>
      <c r="AC41" s="78" t="n">
        <v>24</v>
      </c>
      <c r="AZ41" s="78" t="n">
        <v>2</v>
      </c>
      <c r="BA41" s="78" t="n">
        <f aca="false">IF(AZ41=1,G41,0)</f>
        <v>0</v>
      </c>
      <c r="BB41" s="78" t="n">
        <f aca="false">IF(AZ41=2,G41,0)</f>
        <v>0</v>
      </c>
      <c r="BC41" s="78" t="n">
        <f aca="false">IF(AZ41=3,G41,0)</f>
        <v>0</v>
      </c>
      <c r="BD41" s="78" t="n">
        <f aca="false">IF(AZ41=4,G41,0)</f>
        <v>0</v>
      </c>
      <c r="BE41" s="78" t="n">
        <f aca="false">IF(AZ41=5,G41,0)</f>
        <v>0</v>
      </c>
      <c r="CZ41" s="78" t="n">
        <v>0.00018</v>
      </c>
    </row>
    <row collapsed="false" customFormat="false" customHeight="false" hidden="false" ht="12.25" outlineLevel="0" r="42">
      <c r="A42" s="101" t="n">
        <v>25</v>
      </c>
      <c r="B42" s="102" t="s">
        <v>131</v>
      </c>
      <c r="C42" s="103" t="s">
        <v>132</v>
      </c>
      <c r="D42" s="104" t="s">
        <v>70</v>
      </c>
      <c r="E42" s="105" t="n">
        <v>8</v>
      </c>
      <c r="F42" s="105"/>
      <c r="G42" s="106"/>
      <c r="O42" s="100" t="n">
        <v>2</v>
      </c>
      <c r="AA42" s="78" t="n">
        <v>12</v>
      </c>
      <c r="AB42" s="78" t="n">
        <v>0</v>
      </c>
      <c r="AC42" s="78" t="n">
        <v>25</v>
      </c>
      <c r="AZ42" s="78" t="n">
        <v>2</v>
      </c>
      <c r="BA42" s="78" t="n">
        <f aca="false">IF(AZ42=1,G42,0)</f>
        <v>0</v>
      </c>
      <c r="BB42" s="78" t="n">
        <f aca="false">IF(AZ42=2,G42,0)</f>
        <v>0</v>
      </c>
      <c r="BC42" s="78" t="n">
        <f aca="false">IF(AZ42=3,G42,0)</f>
        <v>0</v>
      </c>
      <c r="BD42" s="78" t="n">
        <f aca="false">IF(AZ42=4,G42,0)</f>
        <v>0</v>
      </c>
      <c r="BE42" s="78" t="n">
        <f aca="false">IF(AZ42=5,G42,0)</f>
        <v>0</v>
      </c>
      <c r="CZ42" s="78" t="n">
        <v>0.00014</v>
      </c>
    </row>
    <row collapsed="false" customFormat="false" customHeight="false" hidden="false" ht="12.25" outlineLevel="0" r="43">
      <c r="A43" s="101" t="n">
        <v>26</v>
      </c>
      <c r="B43" s="102" t="s">
        <v>133</v>
      </c>
      <c r="C43" s="103" t="s">
        <v>134</v>
      </c>
      <c r="D43" s="104" t="s">
        <v>83</v>
      </c>
      <c r="E43" s="105" t="n">
        <v>251</v>
      </c>
      <c r="F43" s="105"/>
      <c r="G43" s="106"/>
      <c r="O43" s="100" t="n">
        <v>2</v>
      </c>
      <c r="AA43" s="78" t="n">
        <v>12</v>
      </c>
      <c r="AB43" s="78" t="n">
        <v>0</v>
      </c>
      <c r="AC43" s="78" t="n">
        <v>26</v>
      </c>
      <c r="AZ43" s="78" t="n">
        <v>2</v>
      </c>
      <c r="BA43" s="78" t="n">
        <f aca="false">IF(AZ43=1,G43,0)</f>
        <v>0</v>
      </c>
      <c r="BB43" s="78" t="n">
        <f aca="false">IF(AZ43=2,G43,0)</f>
        <v>0</v>
      </c>
      <c r="BC43" s="78" t="n">
        <f aca="false">IF(AZ43=3,G43,0)</f>
        <v>0</v>
      </c>
      <c r="BD43" s="78" t="n">
        <f aca="false">IF(AZ43=4,G43,0)</f>
        <v>0</v>
      </c>
      <c r="BE43" s="78" t="n">
        <f aca="false">IF(AZ43=5,G43,0)</f>
        <v>0</v>
      </c>
      <c r="CZ43" s="78" t="n">
        <v>0</v>
      </c>
    </row>
    <row collapsed="false" customFormat="false" customHeight="false" hidden="false" ht="12.25" outlineLevel="0" r="44">
      <c r="A44" s="101" t="n">
        <v>27</v>
      </c>
      <c r="B44" s="102" t="s">
        <v>135</v>
      </c>
      <c r="C44" s="103" t="s">
        <v>136</v>
      </c>
      <c r="D44" s="104" t="s">
        <v>100</v>
      </c>
      <c r="E44" s="105" t="n">
        <v>0.5</v>
      </c>
      <c r="F44" s="105"/>
      <c r="G44" s="106"/>
      <c r="O44" s="100" t="n">
        <v>2</v>
      </c>
      <c r="AA44" s="78" t="n">
        <v>12</v>
      </c>
      <c r="AB44" s="78" t="n">
        <v>0</v>
      </c>
      <c r="AC44" s="78" t="n">
        <v>27</v>
      </c>
      <c r="AZ44" s="78" t="n">
        <v>2</v>
      </c>
      <c r="BA44" s="78" t="n">
        <f aca="false">IF(AZ44=1,G44,0)</f>
        <v>0</v>
      </c>
      <c r="BB44" s="78" t="n">
        <f aca="false">IF(AZ44=2,G44,0)</f>
        <v>0</v>
      </c>
      <c r="BC44" s="78" t="n">
        <f aca="false">IF(AZ44=3,G44,0)</f>
        <v>0</v>
      </c>
      <c r="BD44" s="78" t="n">
        <f aca="false">IF(AZ44=4,G44,0)</f>
        <v>0</v>
      </c>
      <c r="BE44" s="78" t="n">
        <f aca="false">IF(AZ44=5,G44,0)</f>
        <v>0</v>
      </c>
      <c r="CZ44" s="78" t="n">
        <v>0</v>
      </c>
    </row>
    <row collapsed="false" customFormat="false" customHeight="false" hidden="false" ht="12.25" outlineLevel="0" r="45">
      <c r="A45" s="101" t="n">
        <v>28</v>
      </c>
      <c r="B45" s="102" t="s">
        <v>137</v>
      </c>
      <c r="C45" s="103" t="s">
        <v>138</v>
      </c>
      <c r="D45" s="104" t="s">
        <v>83</v>
      </c>
      <c r="E45" s="105" t="n">
        <v>55</v>
      </c>
      <c r="F45" s="105"/>
      <c r="G45" s="106"/>
      <c r="O45" s="100" t="n">
        <v>2</v>
      </c>
      <c r="AA45" s="78" t="n">
        <v>12</v>
      </c>
      <c r="AB45" s="78" t="n">
        <v>0</v>
      </c>
      <c r="AC45" s="78" t="n">
        <v>28</v>
      </c>
      <c r="AZ45" s="78" t="n">
        <v>2</v>
      </c>
      <c r="BA45" s="78" t="n">
        <f aca="false">IF(AZ45=1,G45,0)</f>
        <v>0</v>
      </c>
      <c r="BB45" s="78" t="n">
        <f aca="false">IF(AZ45=2,G45,0)</f>
        <v>0</v>
      </c>
      <c r="BC45" s="78" t="n">
        <f aca="false">IF(AZ45=3,G45,0)</f>
        <v>0</v>
      </c>
      <c r="BD45" s="78" t="n">
        <f aca="false">IF(AZ45=4,G45,0)</f>
        <v>0</v>
      </c>
      <c r="BE45" s="78" t="n">
        <f aca="false">IF(AZ45=5,G45,0)</f>
        <v>0</v>
      </c>
      <c r="CZ45" s="78" t="n">
        <v>0.00398</v>
      </c>
    </row>
    <row collapsed="false" customFormat="false" customHeight="false" hidden="false" ht="12.25" outlineLevel="0" r="46">
      <c r="A46" s="101" t="n">
        <v>29</v>
      </c>
      <c r="B46" s="102" t="s">
        <v>139</v>
      </c>
      <c r="C46" s="103" t="s">
        <v>140</v>
      </c>
      <c r="D46" s="104" t="s">
        <v>83</v>
      </c>
      <c r="E46" s="105" t="n">
        <v>68</v>
      </c>
      <c r="F46" s="105"/>
      <c r="G46" s="106"/>
      <c r="O46" s="100" t="n">
        <v>2</v>
      </c>
      <c r="AA46" s="78" t="n">
        <v>12</v>
      </c>
      <c r="AB46" s="78" t="n">
        <v>0</v>
      </c>
      <c r="AC46" s="78" t="n">
        <v>29</v>
      </c>
      <c r="AZ46" s="78" t="n">
        <v>2</v>
      </c>
      <c r="BA46" s="78" t="n">
        <f aca="false">IF(AZ46=1,G46,0)</f>
        <v>0</v>
      </c>
      <c r="BB46" s="78" t="n">
        <f aca="false">IF(AZ46=2,G46,0)</f>
        <v>0</v>
      </c>
      <c r="BC46" s="78" t="n">
        <f aca="false">IF(AZ46=3,G46,0)</f>
        <v>0</v>
      </c>
      <c r="BD46" s="78" t="n">
        <f aca="false">IF(AZ46=4,G46,0)</f>
        <v>0</v>
      </c>
      <c r="BE46" s="78" t="n">
        <f aca="false">IF(AZ46=5,G46,0)</f>
        <v>0</v>
      </c>
      <c r="CZ46" s="78" t="n">
        <v>0.00535</v>
      </c>
    </row>
    <row collapsed="false" customFormat="false" customHeight="false" hidden="false" ht="12.25" outlineLevel="0" r="47">
      <c r="A47" s="101" t="n">
        <v>30</v>
      </c>
      <c r="B47" s="102" t="s">
        <v>141</v>
      </c>
      <c r="C47" s="103" t="s">
        <v>142</v>
      </c>
      <c r="D47" s="104" t="s">
        <v>83</v>
      </c>
      <c r="E47" s="105" t="n">
        <v>75</v>
      </c>
      <c r="F47" s="105"/>
      <c r="G47" s="106"/>
      <c r="O47" s="100" t="n">
        <v>2</v>
      </c>
      <c r="AA47" s="78" t="n">
        <v>12</v>
      </c>
      <c r="AB47" s="78" t="n">
        <v>0</v>
      </c>
      <c r="AC47" s="78" t="n">
        <v>30</v>
      </c>
      <c r="AZ47" s="78" t="n">
        <v>2</v>
      </c>
      <c r="BA47" s="78" t="n">
        <f aca="false">IF(AZ47=1,G47,0)</f>
        <v>0</v>
      </c>
      <c r="BB47" s="78" t="n">
        <f aca="false">IF(AZ47=2,G47,0)</f>
        <v>0</v>
      </c>
      <c r="BC47" s="78" t="n">
        <f aca="false">IF(AZ47=3,G47,0)</f>
        <v>0</v>
      </c>
      <c r="BD47" s="78" t="n">
        <f aca="false">IF(AZ47=4,G47,0)</f>
        <v>0</v>
      </c>
      <c r="BE47" s="78" t="n">
        <f aca="false">IF(AZ47=5,G47,0)</f>
        <v>0</v>
      </c>
      <c r="CZ47" s="78" t="n">
        <v>0.00401</v>
      </c>
    </row>
    <row collapsed="false" customFormat="false" customHeight="false" hidden="false" ht="12.25" outlineLevel="0" r="48">
      <c r="A48" s="101" t="n">
        <v>31</v>
      </c>
      <c r="B48" s="102" t="s">
        <v>143</v>
      </c>
      <c r="C48" s="103" t="s">
        <v>144</v>
      </c>
      <c r="D48" s="104" t="s">
        <v>83</v>
      </c>
      <c r="E48" s="105" t="n">
        <v>53</v>
      </c>
      <c r="F48" s="105"/>
      <c r="G48" s="106"/>
      <c r="O48" s="100" t="n">
        <v>2</v>
      </c>
      <c r="AA48" s="78" t="n">
        <v>12</v>
      </c>
      <c r="AB48" s="78" t="n">
        <v>0</v>
      </c>
      <c r="AC48" s="78" t="n">
        <v>31</v>
      </c>
      <c r="AZ48" s="78" t="n">
        <v>2</v>
      </c>
      <c r="BA48" s="78" t="n">
        <f aca="false">IF(AZ48=1,G48,0)</f>
        <v>0</v>
      </c>
      <c r="BB48" s="78" t="n">
        <f aca="false">IF(AZ48=2,G48,0)</f>
        <v>0</v>
      </c>
      <c r="BC48" s="78" t="n">
        <f aca="false">IF(AZ48=3,G48,0)</f>
        <v>0</v>
      </c>
      <c r="BD48" s="78" t="n">
        <f aca="false">IF(AZ48=4,G48,0)</f>
        <v>0</v>
      </c>
      <c r="BE48" s="78" t="n">
        <f aca="false">IF(AZ48=5,G48,0)</f>
        <v>0</v>
      </c>
      <c r="CZ48" s="78" t="n">
        <v>0.00522</v>
      </c>
    </row>
    <row collapsed="false" customFormat="false" customHeight="false" hidden="false" ht="20.45" outlineLevel="0" r="49">
      <c r="A49" s="101" t="n">
        <v>32</v>
      </c>
      <c r="B49" s="102" t="s">
        <v>145</v>
      </c>
      <c r="C49" s="103" t="s">
        <v>146</v>
      </c>
      <c r="D49" s="104" t="s">
        <v>83</v>
      </c>
      <c r="E49" s="105" t="n">
        <v>55</v>
      </c>
      <c r="F49" s="105"/>
      <c r="G49" s="106"/>
      <c r="O49" s="100" t="n">
        <v>2</v>
      </c>
      <c r="AA49" s="78" t="n">
        <v>12</v>
      </c>
      <c r="AB49" s="78" t="n">
        <v>0</v>
      </c>
      <c r="AC49" s="78" t="n">
        <v>32</v>
      </c>
      <c r="AZ49" s="78" t="n">
        <v>2</v>
      </c>
      <c r="BA49" s="78" t="n">
        <f aca="false">IF(AZ49=1,G49,0)</f>
        <v>0</v>
      </c>
      <c r="BB49" s="78" t="n">
        <f aca="false">IF(AZ49=2,G49,0)</f>
        <v>0</v>
      </c>
      <c r="BC49" s="78" t="n">
        <f aca="false">IF(AZ49=3,G49,0)</f>
        <v>0</v>
      </c>
      <c r="BD49" s="78" t="n">
        <f aca="false">IF(AZ49=4,G49,0)</f>
        <v>0</v>
      </c>
      <c r="BE49" s="78" t="n">
        <f aca="false">IF(AZ49=5,G49,0)</f>
        <v>0</v>
      </c>
      <c r="CZ49" s="78" t="n">
        <v>2E-005</v>
      </c>
    </row>
    <row collapsed="false" customFormat="false" customHeight="false" hidden="false" ht="20.45" outlineLevel="0" r="50">
      <c r="A50" s="101" t="n">
        <v>33</v>
      </c>
      <c r="B50" s="102" t="s">
        <v>147</v>
      </c>
      <c r="C50" s="103" t="s">
        <v>148</v>
      </c>
      <c r="D50" s="104" t="s">
        <v>83</v>
      </c>
      <c r="E50" s="105" t="n">
        <v>68</v>
      </c>
      <c r="F50" s="105"/>
      <c r="G50" s="106"/>
      <c r="O50" s="100" t="n">
        <v>2</v>
      </c>
      <c r="AA50" s="78" t="n">
        <v>12</v>
      </c>
      <c r="AB50" s="78" t="n">
        <v>0</v>
      </c>
      <c r="AC50" s="78" t="n">
        <v>33</v>
      </c>
      <c r="AZ50" s="78" t="n">
        <v>2</v>
      </c>
      <c r="BA50" s="78" t="n">
        <f aca="false">IF(AZ50=1,G50,0)</f>
        <v>0</v>
      </c>
      <c r="BB50" s="78" t="n">
        <f aca="false">IF(AZ50=2,G50,0)</f>
        <v>0</v>
      </c>
      <c r="BC50" s="78" t="n">
        <f aca="false">IF(AZ50=3,G50,0)</f>
        <v>0</v>
      </c>
      <c r="BD50" s="78" t="n">
        <f aca="false">IF(AZ50=4,G50,0)</f>
        <v>0</v>
      </c>
      <c r="BE50" s="78" t="n">
        <f aca="false">IF(AZ50=5,G50,0)</f>
        <v>0</v>
      </c>
      <c r="CZ50" s="78" t="n">
        <v>5E-005</v>
      </c>
    </row>
    <row collapsed="false" customFormat="false" customHeight="false" hidden="false" ht="20.45" outlineLevel="0" r="51">
      <c r="A51" s="101" t="n">
        <v>34</v>
      </c>
      <c r="B51" s="102" t="s">
        <v>149</v>
      </c>
      <c r="C51" s="103" t="s">
        <v>150</v>
      </c>
      <c r="D51" s="104" t="s">
        <v>83</v>
      </c>
      <c r="E51" s="105" t="n">
        <v>75</v>
      </c>
      <c r="F51" s="105"/>
      <c r="G51" s="106"/>
      <c r="O51" s="100" t="n">
        <v>2</v>
      </c>
      <c r="AA51" s="78" t="n">
        <v>12</v>
      </c>
      <c r="AB51" s="78" t="n">
        <v>0</v>
      </c>
      <c r="AC51" s="78" t="n">
        <v>34</v>
      </c>
      <c r="AZ51" s="78" t="n">
        <v>2</v>
      </c>
      <c r="BA51" s="78" t="n">
        <f aca="false">IF(AZ51=1,G51,0)</f>
        <v>0</v>
      </c>
      <c r="BB51" s="78" t="n">
        <f aca="false">IF(AZ51=2,G51,0)</f>
        <v>0</v>
      </c>
      <c r="BC51" s="78" t="n">
        <f aca="false">IF(AZ51=3,G51,0)</f>
        <v>0</v>
      </c>
      <c r="BD51" s="78" t="n">
        <f aca="false">IF(AZ51=4,G51,0)</f>
        <v>0</v>
      </c>
      <c r="BE51" s="78" t="n">
        <f aca="false">IF(AZ51=5,G51,0)</f>
        <v>0</v>
      </c>
      <c r="CZ51" s="78" t="n">
        <v>3E-005</v>
      </c>
    </row>
    <row collapsed="false" customFormat="false" customHeight="false" hidden="false" ht="20.45" outlineLevel="0" r="52">
      <c r="A52" s="101" t="n">
        <v>35</v>
      </c>
      <c r="B52" s="102" t="s">
        <v>151</v>
      </c>
      <c r="C52" s="103" t="s">
        <v>152</v>
      </c>
      <c r="D52" s="104" t="s">
        <v>83</v>
      </c>
      <c r="E52" s="105" t="n">
        <v>53</v>
      </c>
      <c r="F52" s="105"/>
      <c r="G52" s="106"/>
      <c r="O52" s="100" t="n">
        <v>2</v>
      </c>
      <c r="AA52" s="78" t="n">
        <v>12</v>
      </c>
      <c r="AB52" s="78" t="n">
        <v>0</v>
      </c>
      <c r="AC52" s="78" t="n">
        <v>35</v>
      </c>
      <c r="AZ52" s="78" t="n">
        <v>2</v>
      </c>
      <c r="BA52" s="78" t="n">
        <f aca="false">IF(AZ52=1,G52,0)</f>
        <v>0</v>
      </c>
      <c r="BB52" s="78" t="n">
        <f aca="false">IF(AZ52=2,G52,0)</f>
        <v>0</v>
      </c>
      <c r="BC52" s="78" t="n">
        <f aca="false">IF(AZ52=3,G52,0)</f>
        <v>0</v>
      </c>
      <c r="BD52" s="78" t="n">
        <f aca="false">IF(AZ52=4,G52,0)</f>
        <v>0</v>
      </c>
      <c r="BE52" s="78" t="n">
        <f aca="false">IF(AZ52=5,G52,0)</f>
        <v>0</v>
      </c>
      <c r="CZ52" s="78" t="n">
        <v>6E-005</v>
      </c>
    </row>
    <row collapsed="false" customFormat="false" customHeight="false" hidden="false" ht="12.25" outlineLevel="0" r="53">
      <c r="A53" s="107"/>
      <c r="B53" s="108" t="s">
        <v>73</v>
      </c>
      <c r="C53" s="109" t="str">
        <f aca="false">CONCATENATE(B35," ",C35)</f>
        <v>722 Vnitřní vodovod</v>
      </c>
      <c r="D53" s="107"/>
      <c r="E53" s="110"/>
      <c r="F53" s="110"/>
      <c r="G53" s="111"/>
      <c r="O53" s="100" t="n">
        <v>4</v>
      </c>
      <c r="BA53" s="112" t="n">
        <f aca="false">SUM(BA35:BA52)</f>
        <v>0</v>
      </c>
      <c r="BB53" s="112" t="n">
        <f aca="false">SUM(BB35:BB52)</f>
        <v>0</v>
      </c>
      <c r="BC53" s="112" t="n">
        <f aca="false">SUM(BC35:BC52)</f>
        <v>0</v>
      </c>
      <c r="BD53" s="112" t="n">
        <f aca="false">SUM(BD35:BD52)</f>
        <v>0</v>
      </c>
      <c r="BE53" s="112" t="n">
        <f aca="false">SUM(BE35:BE52)</f>
        <v>0</v>
      </c>
    </row>
    <row collapsed="false" customFormat="false" customHeight="false" hidden="false" ht="12.25" outlineLevel="0" r="54">
      <c r="A54" s="94" t="s">
        <v>65</v>
      </c>
      <c r="B54" s="95" t="s">
        <v>153</v>
      </c>
      <c r="C54" s="96" t="s">
        <v>154</v>
      </c>
      <c r="D54" s="97"/>
      <c r="E54" s="98"/>
      <c r="F54" s="98"/>
      <c r="G54" s="99"/>
      <c r="O54" s="100" t="n">
        <v>1</v>
      </c>
    </row>
    <row collapsed="false" customFormat="false" customHeight="false" hidden="false" ht="12.25" outlineLevel="0" r="55">
      <c r="A55" s="101" t="n">
        <v>36</v>
      </c>
      <c r="B55" s="102" t="s">
        <v>155</v>
      </c>
      <c r="C55" s="103" t="s">
        <v>156</v>
      </c>
      <c r="D55" s="104" t="s">
        <v>157</v>
      </c>
      <c r="E55" s="105" t="n">
        <v>5</v>
      </c>
      <c r="F55" s="105"/>
      <c r="G55" s="106"/>
      <c r="O55" s="100" t="n">
        <v>2</v>
      </c>
      <c r="AA55" s="78" t="n">
        <v>12</v>
      </c>
      <c r="AB55" s="78" t="n">
        <v>0</v>
      </c>
      <c r="AC55" s="78" t="n">
        <v>36</v>
      </c>
      <c r="AZ55" s="78" t="n">
        <v>2</v>
      </c>
      <c r="BA55" s="78" t="n">
        <f aca="false">IF(AZ55=1,G55,0)</f>
        <v>0</v>
      </c>
      <c r="BB55" s="78" t="n">
        <f aca="false">IF(AZ55=2,G55,0)</f>
        <v>0</v>
      </c>
      <c r="BC55" s="78" t="n">
        <f aca="false">IF(AZ55=3,G55,0)</f>
        <v>0</v>
      </c>
      <c r="BD55" s="78" t="n">
        <f aca="false">IF(AZ55=4,G55,0)</f>
        <v>0</v>
      </c>
      <c r="BE55" s="78" t="n">
        <f aca="false">IF(AZ55=5,G55,0)</f>
        <v>0</v>
      </c>
      <c r="CZ55" s="78" t="n">
        <v>0.00292</v>
      </c>
    </row>
    <row collapsed="false" customFormat="false" customHeight="false" hidden="false" ht="12.25" outlineLevel="0" r="56">
      <c r="A56" s="101" t="n">
        <v>37</v>
      </c>
      <c r="B56" s="102" t="s">
        <v>158</v>
      </c>
      <c r="C56" s="103" t="s">
        <v>159</v>
      </c>
      <c r="D56" s="104" t="s">
        <v>157</v>
      </c>
      <c r="E56" s="105" t="n">
        <v>1</v>
      </c>
      <c r="F56" s="105"/>
      <c r="G56" s="106"/>
      <c r="O56" s="100" t="n">
        <v>2</v>
      </c>
      <c r="AA56" s="78" t="n">
        <v>12</v>
      </c>
      <c r="AB56" s="78" t="n">
        <v>0</v>
      </c>
      <c r="AC56" s="78" t="n">
        <v>37</v>
      </c>
      <c r="AZ56" s="78" t="n">
        <v>2</v>
      </c>
      <c r="BA56" s="78" t="n">
        <f aca="false">IF(AZ56=1,G56,0)</f>
        <v>0</v>
      </c>
      <c r="BB56" s="78" t="n">
        <f aca="false">IF(AZ56=2,G56,0)</f>
        <v>0</v>
      </c>
      <c r="BC56" s="78" t="n">
        <f aca="false">IF(AZ56=3,G56,0)</f>
        <v>0</v>
      </c>
      <c r="BD56" s="78" t="n">
        <f aca="false">IF(AZ56=4,G56,0)</f>
        <v>0</v>
      </c>
      <c r="BE56" s="78" t="n">
        <f aca="false">IF(AZ56=5,G56,0)</f>
        <v>0</v>
      </c>
      <c r="CZ56" s="78" t="n">
        <v>0.01444</v>
      </c>
    </row>
    <row collapsed="false" customFormat="false" customHeight="false" hidden="false" ht="12.25" outlineLevel="0" r="57">
      <c r="A57" s="101" t="n">
        <v>38</v>
      </c>
      <c r="B57" s="102" t="s">
        <v>160</v>
      </c>
      <c r="C57" s="103" t="s">
        <v>161</v>
      </c>
      <c r="D57" s="104" t="s">
        <v>157</v>
      </c>
      <c r="E57" s="105" t="n">
        <v>1</v>
      </c>
      <c r="F57" s="105"/>
      <c r="G57" s="106"/>
      <c r="O57" s="100" t="n">
        <v>2</v>
      </c>
      <c r="AA57" s="78" t="n">
        <v>12</v>
      </c>
      <c r="AB57" s="78" t="n">
        <v>0</v>
      </c>
      <c r="AC57" s="78" t="n">
        <v>38</v>
      </c>
      <c r="AZ57" s="78" t="n">
        <v>2</v>
      </c>
      <c r="BA57" s="78" t="n">
        <f aca="false">IF(AZ57=1,G57,0)</f>
        <v>0</v>
      </c>
      <c r="BB57" s="78" t="n">
        <f aca="false">IF(AZ57=2,G57,0)</f>
        <v>0</v>
      </c>
      <c r="BC57" s="78" t="n">
        <f aca="false">IF(AZ57=3,G57,0)</f>
        <v>0</v>
      </c>
      <c r="BD57" s="78" t="n">
        <f aca="false">IF(AZ57=4,G57,0)</f>
        <v>0</v>
      </c>
      <c r="BE57" s="78" t="n">
        <f aca="false">IF(AZ57=5,G57,0)</f>
        <v>0</v>
      </c>
      <c r="CZ57" s="78" t="n">
        <v>0.02822</v>
      </c>
    </row>
    <row collapsed="false" customFormat="false" customHeight="false" hidden="false" ht="20.45" outlineLevel="0" r="58">
      <c r="A58" s="101" t="n">
        <v>39</v>
      </c>
      <c r="B58" s="102" t="s">
        <v>162</v>
      </c>
      <c r="C58" s="103" t="s">
        <v>163</v>
      </c>
      <c r="D58" s="104" t="s">
        <v>157</v>
      </c>
      <c r="E58" s="105" t="n">
        <v>4</v>
      </c>
      <c r="F58" s="105"/>
      <c r="G58" s="106"/>
      <c r="O58" s="100" t="n">
        <v>2</v>
      </c>
      <c r="AA58" s="78" t="n">
        <v>12</v>
      </c>
      <c r="AB58" s="78" t="n">
        <v>0</v>
      </c>
      <c r="AC58" s="78" t="n">
        <v>39</v>
      </c>
      <c r="AZ58" s="78" t="n">
        <v>2</v>
      </c>
      <c r="BA58" s="78" t="n">
        <f aca="false">IF(AZ58=1,G58,0)</f>
        <v>0</v>
      </c>
      <c r="BB58" s="78" t="n">
        <f aca="false">IF(AZ58=2,G58,0)</f>
        <v>0</v>
      </c>
      <c r="BC58" s="78" t="n">
        <f aca="false">IF(AZ58=3,G58,0)</f>
        <v>0</v>
      </c>
      <c r="BD58" s="78" t="n">
        <f aca="false">IF(AZ58=4,G58,0)</f>
        <v>0</v>
      </c>
      <c r="BE58" s="78" t="n">
        <f aca="false">IF(AZ58=5,G58,0)</f>
        <v>0</v>
      </c>
      <c r="CZ58" s="78" t="n">
        <v>0.01477</v>
      </c>
    </row>
    <row collapsed="false" customFormat="false" customHeight="false" hidden="false" ht="12.25" outlineLevel="0" r="59">
      <c r="A59" s="101" t="n">
        <v>40</v>
      </c>
      <c r="B59" s="102" t="s">
        <v>164</v>
      </c>
      <c r="C59" s="103" t="s">
        <v>165</v>
      </c>
      <c r="D59" s="104" t="s">
        <v>157</v>
      </c>
      <c r="E59" s="105" t="n">
        <v>2</v>
      </c>
      <c r="F59" s="105"/>
      <c r="G59" s="106"/>
      <c r="O59" s="100" t="n">
        <v>2</v>
      </c>
      <c r="AA59" s="78" t="n">
        <v>12</v>
      </c>
      <c r="AB59" s="78" t="n">
        <v>0</v>
      </c>
      <c r="AC59" s="78" t="n">
        <v>40</v>
      </c>
      <c r="AZ59" s="78" t="n">
        <v>2</v>
      </c>
      <c r="BA59" s="78" t="n">
        <f aca="false">IF(AZ59=1,G59,0)</f>
        <v>0</v>
      </c>
      <c r="BB59" s="78" t="n">
        <f aca="false">IF(AZ59=2,G59,0)</f>
        <v>0</v>
      </c>
      <c r="BC59" s="78" t="n">
        <f aca="false">IF(AZ59=3,G59,0)</f>
        <v>0</v>
      </c>
      <c r="BD59" s="78" t="n">
        <f aca="false">IF(AZ59=4,G59,0)</f>
        <v>0</v>
      </c>
      <c r="BE59" s="78" t="n">
        <f aca="false">IF(AZ59=5,G59,0)</f>
        <v>0</v>
      </c>
      <c r="CZ59" s="78" t="n">
        <v>0.02038</v>
      </c>
    </row>
    <row collapsed="false" customFormat="false" customHeight="false" hidden="false" ht="12.25" outlineLevel="0" r="60">
      <c r="A60" s="101" t="n">
        <v>41</v>
      </c>
      <c r="B60" s="102" t="s">
        <v>166</v>
      </c>
      <c r="C60" s="103" t="s">
        <v>167</v>
      </c>
      <c r="D60" s="104" t="s">
        <v>157</v>
      </c>
      <c r="E60" s="105" t="n">
        <v>4</v>
      </c>
      <c r="F60" s="105"/>
      <c r="G60" s="106"/>
      <c r="O60" s="100" t="n">
        <v>2</v>
      </c>
      <c r="AA60" s="78" t="n">
        <v>12</v>
      </c>
      <c r="AB60" s="78" t="n">
        <v>0</v>
      </c>
      <c r="AC60" s="78" t="n">
        <v>41</v>
      </c>
      <c r="AZ60" s="78" t="n">
        <v>2</v>
      </c>
      <c r="BA60" s="78" t="n">
        <f aca="false">IF(AZ60=1,G60,0)</f>
        <v>0</v>
      </c>
      <c r="BB60" s="78" t="n">
        <f aca="false">IF(AZ60=2,G60,0)</f>
        <v>0</v>
      </c>
      <c r="BC60" s="78" t="n">
        <f aca="false">IF(AZ60=3,G60,0)</f>
        <v>0</v>
      </c>
      <c r="BD60" s="78" t="n">
        <f aca="false">IF(AZ60=4,G60,0)</f>
        <v>0</v>
      </c>
      <c r="BE60" s="78" t="n">
        <f aca="false">IF(AZ60=5,G60,0)</f>
        <v>0</v>
      </c>
      <c r="CZ60" s="78" t="n">
        <v>0.01401</v>
      </c>
    </row>
    <row collapsed="false" customFormat="false" customHeight="false" hidden="false" ht="12.25" outlineLevel="0" r="61">
      <c r="A61" s="101" t="n">
        <v>42</v>
      </c>
      <c r="B61" s="102" t="s">
        <v>168</v>
      </c>
      <c r="C61" s="103" t="s">
        <v>169</v>
      </c>
      <c r="D61" s="104" t="s">
        <v>157</v>
      </c>
      <c r="E61" s="105" t="n">
        <v>6</v>
      </c>
      <c r="F61" s="105"/>
      <c r="G61" s="106"/>
      <c r="O61" s="100" t="n">
        <v>2</v>
      </c>
      <c r="AA61" s="78" t="n">
        <v>12</v>
      </c>
      <c r="AB61" s="78" t="n">
        <v>0</v>
      </c>
      <c r="AC61" s="78" t="n">
        <v>42</v>
      </c>
      <c r="AZ61" s="78" t="n">
        <v>2</v>
      </c>
      <c r="BA61" s="78" t="n">
        <f aca="false">IF(AZ61=1,G61,0)</f>
        <v>0</v>
      </c>
      <c r="BB61" s="78" t="n">
        <f aca="false">IF(AZ61=2,G61,0)</f>
        <v>0</v>
      </c>
      <c r="BC61" s="78" t="n">
        <f aca="false">IF(AZ61=3,G61,0)</f>
        <v>0</v>
      </c>
      <c r="BD61" s="78" t="n">
        <f aca="false">IF(AZ61=4,G61,0)</f>
        <v>0</v>
      </c>
      <c r="BE61" s="78" t="n">
        <f aca="false">IF(AZ61=5,G61,0)</f>
        <v>0</v>
      </c>
      <c r="CZ61" s="78" t="n">
        <v>0.00477</v>
      </c>
    </row>
    <row collapsed="false" customFormat="false" customHeight="false" hidden="false" ht="12.25" outlineLevel="0" r="62">
      <c r="A62" s="101" t="n">
        <v>43</v>
      </c>
      <c r="B62" s="102" t="s">
        <v>170</v>
      </c>
      <c r="C62" s="103" t="s">
        <v>171</v>
      </c>
      <c r="D62" s="104" t="s">
        <v>157</v>
      </c>
      <c r="E62" s="105" t="n">
        <v>2</v>
      </c>
      <c r="F62" s="105"/>
      <c r="G62" s="106"/>
      <c r="O62" s="100" t="n">
        <v>2</v>
      </c>
      <c r="AA62" s="78" t="n">
        <v>12</v>
      </c>
      <c r="AB62" s="78" t="n">
        <v>0</v>
      </c>
      <c r="AC62" s="78" t="n">
        <v>43</v>
      </c>
      <c r="AZ62" s="78" t="n">
        <v>2</v>
      </c>
      <c r="BA62" s="78" t="n">
        <f aca="false">IF(AZ62=1,G62,0)</f>
        <v>0</v>
      </c>
      <c r="BB62" s="78" t="n">
        <f aca="false">IF(AZ62=2,G62,0)</f>
        <v>0</v>
      </c>
      <c r="BC62" s="78" t="n">
        <f aca="false">IF(AZ62=3,G62,0)</f>
        <v>0</v>
      </c>
      <c r="BD62" s="78" t="n">
        <f aca="false">IF(AZ62=4,G62,0)</f>
        <v>0</v>
      </c>
      <c r="BE62" s="78" t="n">
        <f aca="false">IF(AZ62=5,G62,0)</f>
        <v>0</v>
      </c>
      <c r="CZ62" s="78" t="n">
        <v>0.01651</v>
      </c>
    </row>
    <row collapsed="false" customFormat="false" customHeight="false" hidden="false" ht="12.25" outlineLevel="0" r="63">
      <c r="A63" s="101" t="n">
        <v>44</v>
      </c>
      <c r="B63" s="102" t="s">
        <v>172</v>
      </c>
      <c r="C63" s="103" t="s">
        <v>173</v>
      </c>
      <c r="D63" s="104" t="s">
        <v>157</v>
      </c>
      <c r="E63" s="105" t="n">
        <v>1</v>
      </c>
      <c r="F63" s="105"/>
      <c r="G63" s="106"/>
      <c r="O63" s="100" t="n">
        <v>2</v>
      </c>
      <c r="AA63" s="78" t="n">
        <v>12</v>
      </c>
      <c r="AB63" s="78" t="n">
        <v>0</v>
      </c>
      <c r="AC63" s="78" t="n">
        <v>44</v>
      </c>
      <c r="AZ63" s="78" t="n">
        <v>2</v>
      </c>
      <c r="BA63" s="78" t="n">
        <f aca="false">IF(AZ63=1,G63,0)</f>
        <v>0</v>
      </c>
      <c r="BB63" s="78" t="n">
        <f aca="false">IF(AZ63=2,G63,0)</f>
        <v>0</v>
      </c>
      <c r="BC63" s="78" t="n">
        <f aca="false">IF(AZ63=3,G63,0)</f>
        <v>0</v>
      </c>
      <c r="BD63" s="78" t="n">
        <f aca="false">IF(AZ63=4,G63,0)</f>
        <v>0</v>
      </c>
      <c r="BE63" s="78" t="n">
        <f aca="false">IF(AZ63=5,G63,0)</f>
        <v>0</v>
      </c>
      <c r="CZ63" s="78" t="n">
        <v>0.01882</v>
      </c>
    </row>
    <row collapsed="false" customFormat="false" customHeight="false" hidden="false" ht="20.45" outlineLevel="0" r="64">
      <c r="A64" s="101" t="n">
        <v>45</v>
      </c>
      <c r="B64" s="102" t="s">
        <v>174</v>
      </c>
      <c r="C64" s="103" t="s">
        <v>175</v>
      </c>
      <c r="D64" s="104" t="s">
        <v>70</v>
      </c>
      <c r="E64" s="105" t="n">
        <v>4</v>
      </c>
      <c r="F64" s="105"/>
      <c r="G64" s="106"/>
      <c r="O64" s="100" t="n">
        <v>2</v>
      </c>
      <c r="AA64" s="78" t="n">
        <v>12</v>
      </c>
      <c r="AB64" s="78" t="n">
        <v>0</v>
      </c>
      <c r="AC64" s="78" t="n">
        <v>45</v>
      </c>
      <c r="AZ64" s="78" t="n">
        <v>2</v>
      </c>
      <c r="BA64" s="78" t="n">
        <f aca="false">IF(AZ64=1,G64,0)</f>
        <v>0</v>
      </c>
      <c r="BB64" s="78" t="n">
        <f aca="false">IF(AZ64=2,G64,0)</f>
        <v>0</v>
      </c>
      <c r="BC64" s="78" t="n">
        <f aca="false">IF(AZ64=3,G64,0)</f>
        <v>0</v>
      </c>
      <c r="BD64" s="78" t="n">
        <f aca="false">IF(AZ64=4,G64,0)</f>
        <v>0</v>
      </c>
      <c r="BE64" s="78" t="n">
        <f aca="false">IF(AZ64=5,G64,0)</f>
        <v>0</v>
      </c>
      <c r="CZ64" s="78" t="n">
        <v>9E-005</v>
      </c>
    </row>
    <row collapsed="false" customFormat="false" customHeight="false" hidden="false" ht="12.25" outlineLevel="0" r="65">
      <c r="A65" s="101" t="n">
        <v>46</v>
      </c>
      <c r="B65" s="102" t="s">
        <v>176</v>
      </c>
      <c r="C65" s="103" t="s">
        <v>177</v>
      </c>
      <c r="D65" s="104" t="s">
        <v>70</v>
      </c>
      <c r="E65" s="105" t="n">
        <v>2</v>
      </c>
      <c r="F65" s="105"/>
      <c r="G65" s="106"/>
      <c r="O65" s="100" t="n">
        <v>2</v>
      </c>
      <c r="AA65" s="78" t="n">
        <v>12</v>
      </c>
      <c r="AB65" s="78" t="n">
        <v>1</v>
      </c>
      <c r="AC65" s="78" t="n">
        <v>46</v>
      </c>
      <c r="AZ65" s="78" t="n">
        <v>2</v>
      </c>
      <c r="BA65" s="78" t="n">
        <f aca="false">IF(AZ65=1,G65,0)</f>
        <v>0</v>
      </c>
      <c r="BB65" s="78" t="n">
        <f aca="false">IF(AZ65=2,G65,0)</f>
        <v>0</v>
      </c>
      <c r="BC65" s="78" t="n">
        <f aca="false">IF(AZ65=3,G65,0)</f>
        <v>0</v>
      </c>
      <c r="BD65" s="78" t="n">
        <f aca="false">IF(AZ65=4,G65,0)</f>
        <v>0</v>
      </c>
      <c r="BE65" s="78" t="n">
        <f aca="false">IF(AZ65=5,G65,0)</f>
        <v>0</v>
      </c>
      <c r="CZ65" s="78" t="n">
        <v>0.00028</v>
      </c>
    </row>
    <row collapsed="false" customFormat="false" customHeight="false" hidden="false" ht="12.25" outlineLevel="0" r="66">
      <c r="A66" s="101" t="n">
        <v>47</v>
      </c>
      <c r="B66" s="102" t="s">
        <v>178</v>
      </c>
      <c r="C66" s="103" t="s">
        <v>179</v>
      </c>
      <c r="D66" s="104" t="s">
        <v>157</v>
      </c>
      <c r="E66" s="105" t="n">
        <v>4</v>
      </c>
      <c r="F66" s="105"/>
      <c r="G66" s="106"/>
      <c r="O66" s="100" t="n">
        <v>2</v>
      </c>
      <c r="AA66" s="78" t="n">
        <v>12</v>
      </c>
      <c r="AB66" s="78" t="n">
        <v>0</v>
      </c>
      <c r="AC66" s="78" t="n">
        <v>47</v>
      </c>
      <c r="AZ66" s="78" t="n">
        <v>2</v>
      </c>
      <c r="BA66" s="78" t="n">
        <f aca="false">IF(AZ66=1,G66,0)</f>
        <v>0</v>
      </c>
      <c r="BB66" s="78" t="n">
        <f aca="false">IF(AZ66=2,G66,0)</f>
        <v>0</v>
      </c>
      <c r="BC66" s="78" t="n">
        <f aca="false">IF(AZ66=3,G66,0)</f>
        <v>0</v>
      </c>
      <c r="BD66" s="78" t="n">
        <f aca="false">IF(AZ66=4,G66,0)</f>
        <v>0</v>
      </c>
      <c r="BE66" s="78" t="n">
        <f aca="false">IF(AZ66=5,G66,0)</f>
        <v>0</v>
      </c>
      <c r="CZ66" s="78" t="n">
        <v>0</v>
      </c>
    </row>
    <row collapsed="false" customFormat="false" customHeight="false" hidden="false" ht="12.25" outlineLevel="0" r="67">
      <c r="A67" s="101" t="n">
        <v>48</v>
      </c>
      <c r="B67" s="102" t="s">
        <v>180</v>
      </c>
      <c r="C67" s="103" t="s">
        <v>181</v>
      </c>
      <c r="D67" s="104" t="s">
        <v>157</v>
      </c>
      <c r="E67" s="105" t="n">
        <v>2</v>
      </c>
      <c r="F67" s="105"/>
      <c r="G67" s="106"/>
      <c r="O67" s="100" t="n">
        <v>2</v>
      </c>
      <c r="AA67" s="78" t="n">
        <v>12</v>
      </c>
      <c r="AB67" s="78" t="n">
        <v>0</v>
      </c>
      <c r="AC67" s="78" t="n">
        <v>48</v>
      </c>
      <c r="AZ67" s="78" t="n">
        <v>2</v>
      </c>
      <c r="BA67" s="78" t="n">
        <f aca="false">IF(AZ67=1,G67,0)</f>
        <v>0</v>
      </c>
      <c r="BB67" s="78" t="n">
        <f aca="false">IF(AZ67=2,G67,0)</f>
        <v>0</v>
      </c>
      <c r="BC67" s="78" t="n">
        <f aca="false">IF(AZ67=3,G67,0)</f>
        <v>0</v>
      </c>
      <c r="BD67" s="78" t="n">
        <f aca="false">IF(AZ67=4,G67,0)</f>
        <v>0</v>
      </c>
      <c r="BE67" s="78" t="n">
        <f aca="false">IF(AZ67=5,G67,0)</f>
        <v>0</v>
      </c>
      <c r="CZ67" s="78" t="n">
        <v>0</v>
      </c>
    </row>
    <row collapsed="false" customFormat="false" customHeight="false" hidden="false" ht="12.25" outlineLevel="0" r="68">
      <c r="A68" s="101" t="n">
        <v>49</v>
      </c>
      <c r="B68" s="102" t="s">
        <v>182</v>
      </c>
      <c r="C68" s="103" t="s">
        <v>183</v>
      </c>
      <c r="D68" s="104" t="s">
        <v>157</v>
      </c>
      <c r="E68" s="105" t="n">
        <v>4</v>
      </c>
      <c r="F68" s="105"/>
      <c r="G68" s="106"/>
      <c r="O68" s="100" t="n">
        <v>2</v>
      </c>
      <c r="AA68" s="78" t="n">
        <v>12</v>
      </c>
      <c r="AB68" s="78" t="n">
        <v>0</v>
      </c>
      <c r="AC68" s="78" t="n">
        <v>49</v>
      </c>
      <c r="AZ68" s="78" t="n">
        <v>2</v>
      </c>
      <c r="BA68" s="78" t="n">
        <f aca="false">IF(AZ68=1,G68,0)</f>
        <v>0</v>
      </c>
      <c r="BB68" s="78" t="n">
        <f aca="false">IF(AZ68=2,G68,0)</f>
        <v>0</v>
      </c>
      <c r="BC68" s="78" t="n">
        <f aca="false">IF(AZ68=3,G68,0)</f>
        <v>0</v>
      </c>
      <c r="BD68" s="78" t="n">
        <f aca="false">IF(AZ68=4,G68,0)</f>
        <v>0</v>
      </c>
      <c r="BE68" s="78" t="n">
        <f aca="false">IF(AZ68=5,G68,0)</f>
        <v>0</v>
      </c>
      <c r="CZ68" s="78" t="n">
        <v>0</v>
      </c>
    </row>
    <row collapsed="false" customFormat="false" customHeight="false" hidden="false" ht="12.25" outlineLevel="0" r="69">
      <c r="A69" s="101" t="n">
        <v>50</v>
      </c>
      <c r="B69" s="102" t="s">
        <v>184</v>
      </c>
      <c r="C69" s="103" t="s">
        <v>185</v>
      </c>
      <c r="D69" s="104" t="s">
        <v>157</v>
      </c>
      <c r="E69" s="105" t="n">
        <v>4</v>
      </c>
      <c r="F69" s="105"/>
      <c r="G69" s="106"/>
      <c r="O69" s="100" t="n">
        <v>2</v>
      </c>
      <c r="AA69" s="78" t="n">
        <v>12</v>
      </c>
      <c r="AB69" s="78" t="n">
        <v>0</v>
      </c>
      <c r="AC69" s="78" t="n">
        <v>50</v>
      </c>
      <c r="AZ69" s="78" t="n">
        <v>2</v>
      </c>
      <c r="BA69" s="78" t="n">
        <f aca="false">IF(AZ69=1,G69,0)</f>
        <v>0</v>
      </c>
      <c r="BB69" s="78" t="n">
        <f aca="false">IF(AZ69=2,G69,0)</f>
        <v>0</v>
      </c>
      <c r="BC69" s="78" t="n">
        <f aca="false">IF(AZ69=3,G69,0)</f>
        <v>0</v>
      </c>
      <c r="BD69" s="78" t="n">
        <f aca="false">IF(AZ69=4,G69,0)</f>
        <v>0</v>
      </c>
      <c r="BE69" s="78" t="n">
        <f aca="false">IF(AZ69=5,G69,0)</f>
        <v>0</v>
      </c>
      <c r="CZ69" s="78" t="n">
        <v>0</v>
      </c>
    </row>
    <row collapsed="false" customFormat="false" customHeight="false" hidden="false" ht="12.25" outlineLevel="0" r="70">
      <c r="A70" s="101" t="n">
        <v>51</v>
      </c>
      <c r="B70" s="102" t="s">
        <v>186</v>
      </c>
      <c r="C70" s="103" t="s">
        <v>187</v>
      </c>
      <c r="D70" s="104" t="s">
        <v>70</v>
      </c>
      <c r="E70" s="105" t="n">
        <v>6</v>
      </c>
      <c r="F70" s="105"/>
      <c r="G70" s="106"/>
      <c r="O70" s="100" t="n">
        <v>2</v>
      </c>
      <c r="AA70" s="78" t="n">
        <v>12</v>
      </c>
      <c r="AB70" s="78" t="n">
        <v>0</v>
      </c>
      <c r="AC70" s="78" t="n">
        <v>51</v>
      </c>
      <c r="AZ70" s="78" t="n">
        <v>2</v>
      </c>
      <c r="BA70" s="78" t="n">
        <f aca="false">IF(AZ70=1,G70,0)</f>
        <v>0</v>
      </c>
      <c r="BB70" s="78" t="n">
        <f aca="false">IF(AZ70=2,G70,0)</f>
        <v>0</v>
      </c>
      <c r="BC70" s="78" t="n">
        <f aca="false">IF(AZ70=3,G70,0)</f>
        <v>0</v>
      </c>
      <c r="BD70" s="78" t="n">
        <f aca="false">IF(AZ70=4,G70,0)</f>
        <v>0</v>
      </c>
      <c r="BE70" s="78" t="n">
        <f aca="false">IF(AZ70=5,G70,0)</f>
        <v>0</v>
      </c>
      <c r="CZ70" s="78" t="n">
        <v>0</v>
      </c>
    </row>
    <row collapsed="false" customFormat="false" customHeight="false" hidden="false" ht="12.25" outlineLevel="0" r="71">
      <c r="A71" s="101" t="n">
        <v>52</v>
      </c>
      <c r="B71" s="102" t="s">
        <v>188</v>
      </c>
      <c r="C71" s="103" t="s">
        <v>189</v>
      </c>
      <c r="D71" s="104" t="s">
        <v>70</v>
      </c>
      <c r="E71" s="105" t="n">
        <v>2</v>
      </c>
      <c r="F71" s="105"/>
      <c r="G71" s="106"/>
      <c r="O71" s="100" t="n">
        <v>2</v>
      </c>
      <c r="AA71" s="78" t="n">
        <v>12</v>
      </c>
      <c r="AB71" s="78" t="n">
        <v>0</v>
      </c>
      <c r="AC71" s="78" t="n">
        <v>52</v>
      </c>
      <c r="AZ71" s="78" t="n">
        <v>2</v>
      </c>
      <c r="BA71" s="78" t="n">
        <f aca="false">IF(AZ71=1,G71,0)</f>
        <v>0</v>
      </c>
      <c r="BB71" s="78" t="n">
        <f aca="false">IF(AZ71=2,G71,0)</f>
        <v>0</v>
      </c>
      <c r="BC71" s="78" t="n">
        <f aca="false">IF(AZ71=3,G71,0)</f>
        <v>0</v>
      </c>
      <c r="BD71" s="78" t="n">
        <f aca="false">IF(AZ71=4,G71,0)</f>
        <v>0</v>
      </c>
      <c r="BE71" s="78" t="n">
        <f aca="false">IF(AZ71=5,G71,0)</f>
        <v>0</v>
      </c>
      <c r="CZ71" s="78" t="n">
        <v>0</v>
      </c>
    </row>
    <row collapsed="false" customFormat="false" customHeight="false" hidden="false" ht="12.25" outlineLevel="0" r="72">
      <c r="A72" s="101" t="n">
        <v>53</v>
      </c>
      <c r="B72" s="102" t="s">
        <v>190</v>
      </c>
      <c r="C72" s="103" t="s">
        <v>191</v>
      </c>
      <c r="D72" s="104" t="s">
        <v>157</v>
      </c>
      <c r="E72" s="105" t="n">
        <v>24</v>
      </c>
      <c r="F72" s="105"/>
      <c r="G72" s="106"/>
      <c r="O72" s="100" t="n">
        <v>2</v>
      </c>
      <c r="AA72" s="78" t="n">
        <v>12</v>
      </c>
      <c r="AB72" s="78" t="n">
        <v>0</v>
      </c>
      <c r="AC72" s="78" t="n">
        <v>53</v>
      </c>
      <c r="AZ72" s="78" t="n">
        <v>2</v>
      </c>
      <c r="BA72" s="78" t="n">
        <f aca="false">IF(AZ72=1,G72,0)</f>
        <v>0</v>
      </c>
      <c r="BB72" s="78" t="n">
        <f aca="false">IF(AZ72=2,G72,0)</f>
        <v>0</v>
      </c>
      <c r="BC72" s="78" t="n">
        <f aca="false">IF(AZ72=3,G72,0)</f>
        <v>0</v>
      </c>
      <c r="BD72" s="78" t="n">
        <f aca="false">IF(AZ72=4,G72,0)</f>
        <v>0</v>
      </c>
      <c r="BE72" s="78" t="n">
        <f aca="false">IF(AZ72=5,G72,0)</f>
        <v>0</v>
      </c>
      <c r="CZ72" s="78" t="n">
        <v>0.00017</v>
      </c>
    </row>
    <row collapsed="false" customFormat="false" customHeight="false" hidden="false" ht="12.25" outlineLevel="0" r="73">
      <c r="A73" s="101" t="n">
        <v>54</v>
      </c>
      <c r="B73" s="102" t="s">
        <v>192</v>
      </c>
      <c r="C73" s="103" t="s">
        <v>193</v>
      </c>
      <c r="D73" s="104" t="s">
        <v>70</v>
      </c>
      <c r="E73" s="105" t="n">
        <v>4</v>
      </c>
      <c r="F73" s="105"/>
      <c r="G73" s="106"/>
      <c r="O73" s="100" t="n">
        <v>2</v>
      </c>
      <c r="AA73" s="78" t="n">
        <v>12</v>
      </c>
      <c r="AB73" s="78" t="n">
        <v>0</v>
      </c>
      <c r="AC73" s="78" t="n">
        <v>54</v>
      </c>
      <c r="AZ73" s="78" t="n">
        <v>2</v>
      </c>
      <c r="BA73" s="78" t="n">
        <f aca="false">IF(AZ73=1,G73,0)</f>
        <v>0</v>
      </c>
      <c r="BB73" s="78" t="n">
        <f aca="false">IF(AZ73=2,G73,0)</f>
        <v>0</v>
      </c>
      <c r="BC73" s="78" t="n">
        <f aca="false">IF(AZ73=3,G73,0)</f>
        <v>0</v>
      </c>
      <c r="BD73" s="78" t="n">
        <f aca="false">IF(AZ73=4,G73,0)</f>
        <v>0</v>
      </c>
      <c r="BE73" s="78" t="n">
        <f aca="false">IF(AZ73=5,G73,0)</f>
        <v>0</v>
      </c>
      <c r="CZ73" s="78" t="n">
        <v>0.00085</v>
      </c>
    </row>
    <row collapsed="false" customFormat="false" customHeight="false" hidden="false" ht="12.25" outlineLevel="0" r="74">
      <c r="A74" s="101" t="n">
        <v>55</v>
      </c>
      <c r="B74" s="102" t="s">
        <v>194</v>
      </c>
      <c r="C74" s="103" t="s">
        <v>195</v>
      </c>
      <c r="D74" s="104" t="s">
        <v>70</v>
      </c>
      <c r="E74" s="105" t="n">
        <v>3</v>
      </c>
      <c r="F74" s="105"/>
      <c r="G74" s="106"/>
      <c r="O74" s="100" t="n">
        <v>2</v>
      </c>
      <c r="AA74" s="78" t="n">
        <v>12</v>
      </c>
      <c r="AB74" s="78" t="n">
        <v>0</v>
      </c>
      <c r="AC74" s="78" t="n">
        <v>55</v>
      </c>
      <c r="AZ74" s="78" t="n">
        <v>2</v>
      </c>
      <c r="BA74" s="78" t="n">
        <f aca="false">IF(AZ74=1,G74,0)</f>
        <v>0</v>
      </c>
      <c r="BB74" s="78" t="n">
        <f aca="false">IF(AZ74=2,G74,0)</f>
        <v>0</v>
      </c>
      <c r="BC74" s="78" t="n">
        <f aca="false">IF(AZ74=3,G74,0)</f>
        <v>0</v>
      </c>
      <c r="BD74" s="78" t="n">
        <f aca="false">IF(AZ74=4,G74,0)</f>
        <v>0</v>
      </c>
      <c r="BE74" s="78" t="n">
        <f aca="false">IF(AZ74=5,G74,0)</f>
        <v>0</v>
      </c>
      <c r="CZ74" s="78" t="n">
        <v>0</v>
      </c>
    </row>
    <row collapsed="false" customFormat="false" customHeight="false" hidden="false" ht="12.25" outlineLevel="0" r="75">
      <c r="A75" s="101" t="n">
        <v>56</v>
      </c>
      <c r="B75" s="102" t="s">
        <v>196</v>
      </c>
      <c r="C75" s="103" t="s">
        <v>197</v>
      </c>
      <c r="D75" s="104" t="s">
        <v>157</v>
      </c>
      <c r="E75" s="105" t="n">
        <v>1</v>
      </c>
      <c r="F75" s="105"/>
      <c r="G75" s="106"/>
      <c r="O75" s="100" t="n">
        <v>2</v>
      </c>
      <c r="AA75" s="78" t="n">
        <v>12</v>
      </c>
      <c r="AB75" s="78" t="n">
        <v>0</v>
      </c>
      <c r="AC75" s="78" t="n">
        <v>56</v>
      </c>
      <c r="AZ75" s="78" t="n">
        <v>2</v>
      </c>
      <c r="BA75" s="78" t="n">
        <f aca="false">IF(AZ75=1,G75,0)</f>
        <v>0</v>
      </c>
      <c r="BB75" s="78" t="n">
        <f aca="false">IF(AZ75=2,G75,0)</f>
        <v>0</v>
      </c>
      <c r="BC75" s="78" t="n">
        <f aca="false">IF(AZ75=3,G75,0)</f>
        <v>0</v>
      </c>
      <c r="BD75" s="78" t="n">
        <f aca="false">IF(AZ75=4,G75,0)</f>
        <v>0</v>
      </c>
      <c r="BE75" s="78" t="n">
        <f aca="false">IF(AZ75=5,G75,0)</f>
        <v>0</v>
      </c>
      <c r="CZ75" s="78" t="n">
        <v>0.00134</v>
      </c>
    </row>
    <row collapsed="false" customFormat="false" customHeight="false" hidden="false" ht="12.25" outlineLevel="0" r="76">
      <c r="A76" s="101" t="n">
        <v>57</v>
      </c>
      <c r="B76" s="102" t="s">
        <v>198</v>
      </c>
      <c r="C76" s="103" t="s">
        <v>199</v>
      </c>
      <c r="D76" s="104" t="s">
        <v>70</v>
      </c>
      <c r="E76" s="105" t="n">
        <v>3</v>
      </c>
      <c r="F76" s="105"/>
      <c r="G76" s="106"/>
      <c r="O76" s="100" t="n">
        <v>2</v>
      </c>
      <c r="AA76" s="78" t="n">
        <v>12</v>
      </c>
      <c r="AB76" s="78" t="n">
        <v>1</v>
      </c>
      <c r="AC76" s="78" t="n">
        <v>57</v>
      </c>
      <c r="AZ76" s="78" t="n">
        <v>2</v>
      </c>
      <c r="BA76" s="78" t="n">
        <f aca="false">IF(AZ76=1,G76,0)</f>
        <v>0</v>
      </c>
      <c r="BB76" s="78" t="n">
        <f aca="false">IF(AZ76=2,G76,0)</f>
        <v>0</v>
      </c>
      <c r="BC76" s="78" t="n">
        <f aca="false">IF(AZ76=3,G76,0)</f>
        <v>0</v>
      </c>
      <c r="BD76" s="78" t="n">
        <f aca="false">IF(AZ76=4,G76,0)</f>
        <v>0</v>
      </c>
      <c r="BE76" s="78" t="n">
        <f aca="false">IF(AZ76=5,G76,0)</f>
        <v>0</v>
      </c>
      <c r="CZ76" s="78" t="n">
        <v>0.036</v>
      </c>
    </row>
    <row collapsed="false" customFormat="false" customHeight="false" hidden="false" ht="12.25" outlineLevel="0" r="77">
      <c r="A77" s="101" t="n">
        <v>58</v>
      </c>
      <c r="B77" s="102" t="s">
        <v>200</v>
      </c>
      <c r="C77" s="103" t="s">
        <v>201</v>
      </c>
      <c r="D77" s="104" t="s">
        <v>70</v>
      </c>
      <c r="E77" s="105" t="n">
        <v>1</v>
      </c>
      <c r="F77" s="105"/>
      <c r="G77" s="106"/>
      <c r="O77" s="100" t="n">
        <v>2</v>
      </c>
      <c r="AA77" s="78" t="n">
        <v>12</v>
      </c>
      <c r="AB77" s="78" t="n">
        <v>0</v>
      </c>
      <c r="AC77" s="78" t="n">
        <v>58</v>
      </c>
      <c r="AZ77" s="78" t="n">
        <v>2</v>
      </c>
      <c r="BA77" s="78" t="n">
        <f aca="false">IF(AZ77=1,G77,0)</f>
        <v>0</v>
      </c>
      <c r="BB77" s="78" t="n">
        <f aca="false">IF(AZ77=2,G77,0)</f>
        <v>0</v>
      </c>
      <c r="BC77" s="78" t="n">
        <f aca="false">IF(AZ77=3,G77,0)</f>
        <v>0</v>
      </c>
      <c r="BD77" s="78" t="n">
        <f aca="false">IF(AZ77=4,G77,0)</f>
        <v>0</v>
      </c>
      <c r="BE77" s="78" t="n">
        <f aca="false">IF(AZ77=5,G77,0)</f>
        <v>0</v>
      </c>
      <c r="CZ77" s="78" t="n">
        <v>0.00182</v>
      </c>
    </row>
    <row collapsed="false" customFormat="false" customHeight="false" hidden="false" ht="12.25" outlineLevel="0" r="78">
      <c r="A78" s="101" t="n">
        <v>59</v>
      </c>
      <c r="B78" s="102" t="s">
        <v>76</v>
      </c>
      <c r="C78" s="103" t="s">
        <v>202</v>
      </c>
      <c r="D78" s="104" t="s">
        <v>203</v>
      </c>
      <c r="E78" s="105" t="n">
        <v>1</v>
      </c>
      <c r="F78" s="105"/>
      <c r="G78" s="106"/>
      <c r="O78" s="100" t="n">
        <v>2</v>
      </c>
      <c r="AA78" s="78" t="n">
        <v>12</v>
      </c>
      <c r="AB78" s="78" t="n">
        <v>0</v>
      </c>
      <c r="AC78" s="78" t="n">
        <v>59</v>
      </c>
      <c r="AZ78" s="78" t="n">
        <v>2</v>
      </c>
      <c r="BA78" s="78" t="n">
        <f aca="false">IF(AZ78=1,G78,0)</f>
        <v>0</v>
      </c>
      <c r="BB78" s="78" t="n">
        <f aca="false">IF(AZ78=2,G78,0)</f>
        <v>0</v>
      </c>
      <c r="BC78" s="78" t="n">
        <f aca="false">IF(AZ78=3,G78,0)</f>
        <v>0</v>
      </c>
      <c r="BD78" s="78" t="n">
        <f aca="false">IF(AZ78=4,G78,0)</f>
        <v>0</v>
      </c>
      <c r="BE78" s="78" t="n">
        <f aca="false">IF(AZ78=5,G78,0)</f>
        <v>0</v>
      </c>
      <c r="CZ78" s="78" t="n">
        <v>0</v>
      </c>
    </row>
    <row collapsed="false" customFormat="false" customHeight="false" hidden="false" ht="12.25" outlineLevel="0" r="79">
      <c r="A79" s="107"/>
      <c r="B79" s="108" t="s">
        <v>73</v>
      </c>
      <c r="C79" s="109" t="str">
        <f aca="false">CONCATENATE(B54," ",C54)</f>
        <v>725 Zařizovací předměty</v>
      </c>
      <c r="D79" s="107"/>
      <c r="E79" s="110"/>
      <c r="F79" s="110"/>
      <c r="G79" s="111"/>
      <c r="O79" s="100" t="n">
        <v>4</v>
      </c>
      <c r="BA79" s="112" t="n">
        <f aca="false">SUM(BA54:BA78)</f>
        <v>0</v>
      </c>
      <c r="BB79" s="112" t="n">
        <f aca="false">SUM(BB54:BB78)</f>
        <v>0</v>
      </c>
      <c r="BC79" s="112" t="n">
        <f aca="false">SUM(BC54:BC78)</f>
        <v>0</v>
      </c>
      <c r="BD79" s="112" t="n">
        <f aca="false">SUM(BD54:BD78)</f>
        <v>0</v>
      </c>
      <c r="BE79" s="112" t="n">
        <f aca="false">SUM(BE54:BE78)</f>
        <v>0</v>
      </c>
    </row>
    <row collapsed="false" customFormat="false" customHeight="false" hidden="false" ht="12.25" outlineLevel="0" r="80">
      <c r="A80" s="94" t="s">
        <v>65</v>
      </c>
      <c r="B80" s="95" t="s">
        <v>204</v>
      </c>
      <c r="C80" s="96" t="s">
        <v>205</v>
      </c>
      <c r="D80" s="97"/>
      <c r="E80" s="98"/>
      <c r="F80" s="98"/>
      <c r="G80" s="99"/>
      <c r="O80" s="100" t="n">
        <v>1</v>
      </c>
    </row>
    <row collapsed="false" customFormat="false" customHeight="false" hidden="false" ht="12.25" outlineLevel="0" r="81">
      <c r="A81" s="101" t="n">
        <v>60</v>
      </c>
      <c r="B81" s="102" t="s">
        <v>206</v>
      </c>
      <c r="C81" s="103" t="s">
        <v>207</v>
      </c>
      <c r="D81" s="104" t="s">
        <v>157</v>
      </c>
      <c r="E81" s="105" t="n">
        <v>3</v>
      </c>
      <c r="F81" s="105"/>
      <c r="G81" s="106"/>
      <c r="O81" s="100" t="n">
        <v>2</v>
      </c>
      <c r="AA81" s="78" t="n">
        <v>12</v>
      </c>
      <c r="AB81" s="78" t="n">
        <v>0</v>
      </c>
      <c r="AC81" s="78" t="n">
        <v>60</v>
      </c>
      <c r="AZ81" s="78" t="n">
        <v>2</v>
      </c>
      <c r="BA81" s="78" t="n">
        <f aca="false">IF(AZ81=1,G81,0)</f>
        <v>0</v>
      </c>
      <c r="BB81" s="78" t="n">
        <f aca="false">IF(AZ81=2,G81,0)</f>
        <v>0</v>
      </c>
      <c r="BC81" s="78" t="n">
        <f aca="false">IF(AZ81=3,G81,0)</f>
        <v>0</v>
      </c>
      <c r="BD81" s="78" t="n">
        <f aca="false">IF(AZ81=4,G81,0)</f>
        <v>0</v>
      </c>
      <c r="BE81" s="78" t="n">
        <f aca="false">IF(AZ81=5,G81,0)</f>
        <v>0</v>
      </c>
      <c r="CZ81" s="78" t="n">
        <v>0.0063</v>
      </c>
    </row>
    <row collapsed="false" customFormat="false" customHeight="false" hidden="false" ht="12.25" outlineLevel="0" r="82">
      <c r="A82" s="101" t="n">
        <v>61</v>
      </c>
      <c r="B82" s="102" t="s">
        <v>208</v>
      </c>
      <c r="C82" s="103" t="s">
        <v>209</v>
      </c>
      <c r="D82" s="104" t="s">
        <v>157</v>
      </c>
      <c r="E82" s="105" t="n">
        <v>1</v>
      </c>
      <c r="F82" s="105"/>
      <c r="G82" s="106"/>
      <c r="O82" s="100" t="n">
        <v>2</v>
      </c>
      <c r="AA82" s="78" t="n">
        <v>12</v>
      </c>
      <c r="AB82" s="78" t="n">
        <v>0</v>
      </c>
      <c r="AC82" s="78" t="n">
        <v>61</v>
      </c>
      <c r="AZ82" s="78" t="n">
        <v>2</v>
      </c>
      <c r="BA82" s="78" t="n">
        <f aca="false">IF(AZ82=1,G82,0)</f>
        <v>0</v>
      </c>
      <c r="BB82" s="78" t="n">
        <f aca="false">IF(AZ82=2,G82,0)</f>
        <v>0</v>
      </c>
      <c r="BC82" s="78" t="n">
        <f aca="false">IF(AZ82=3,G82,0)</f>
        <v>0</v>
      </c>
      <c r="BD82" s="78" t="n">
        <f aca="false">IF(AZ82=4,G82,0)</f>
        <v>0</v>
      </c>
      <c r="BE82" s="78" t="n">
        <f aca="false">IF(AZ82=5,G82,0)</f>
        <v>0</v>
      </c>
      <c r="CZ82" s="78" t="n">
        <v>0.00885</v>
      </c>
    </row>
    <row collapsed="false" customFormat="false" customHeight="false" hidden="false" ht="12.25" outlineLevel="0" r="83">
      <c r="A83" s="107"/>
      <c r="B83" s="108" t="s">
        <v>73</v>
      </c>
      <c r="C83" s="109" t="str">
        <f aca="false">CONCATENATE(B80," ",C80)</f>
        <v>732 Strojovny</v>
      </c>
      <c r="D83" s="107"/>
      <c r="E83" s="110"/>
      <c r="F83" s="110"/>
      <c r="G83" s="111"/>
      <c r="O83" s="100" t="n">
        <v>4</v>
      </c>
      <c r="BA83" s="112" t="n">
        <f aca="false">SUM(BA80:BA82)</f>
        <v>0</v>
      </c>
      <c r="BB83" s="112" t="n">
        <f aca="false">SUM(BB80:BB82)</f>
        <v>0</v>
      </c>
      <c r="BC83" s="112" t="n">
        <f aca="false">SUM(BC80:BC82)</f>
        <v>0</v>
      </c>
      <c r="BD83" s="112" t="n">
        <f aca="false">SUM(BD80:BD82)</f>
        <v>0</v>
      </c>
      <c r="BE83" s="112" t="n">
        <f aca="false">SUM(BE80:BE82)</f>
        <v>0</v>
      </c>
    </row>
  </sheetData>
  <mergeCells count="4">
    <mergeCell ref="A1:G1"/>
    <mergeCell ref="A3:B3"/>
    <mergeCell ref="A4:B4"/>
    <mergeCell ref="E4:G4"/>
  </mergeCells>
  <printOptions headings="false" gridLines="false" gridLinesSet="true" horizontalCentered="false" verticalCentered="false"/>
  <pageMargins left="0.590277777777778" right="0.39375" top="0.196527777777778" bottom="0.196527777777778" header="0.511805555555555" footer="0.196527777777778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>&amp;CStránka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LibreOffice/4.0.4.2$Windows_x86 LibreOffice_project/9e9821abd0ffdbc09cd8c52eaa574fa09eb08f2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2014-02-06T08:30:08.00Z</dcterms:created>
  <dc:creator>pbares</dc:creator>
  <cp:lastModifiedBy>pbares</cp:lastModifiedBy>
  <dcterms:modified xsi:type="dcterms:W3CDTF">2014-02-06T08:30:46.00Z</dcterms:modified>
  <cp:revision>0</cp:revision>
</cp:coreProperties>
</file>