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/>
  <c r="I54"/>
  <c r="I53"/>
  <c r="I52"/>
  <c r="I51"/>
  <c r="I50"/>
  <c r="I49"/>
  <c r="I48"/>
  <c r="I47"/>
  <c r="G39"/>
  <c r="F39"/>
  <c r="G56" i="12"/>
  <c r="AC56"/>
  <c r="AD56"/>
  <c r="G9"/>
  <c r="M9" s="1"/>
  <c r="M8" s="1"/>
  <c r="I9"/>
  <c r="I8" s="1"/>
  <c r="K9"/>
  <c r="K8" s="1"/>
  <c r="O9"/>
  <c r="O8" s="1"/>
  <c r="Q9"/>
  <c r="Q8" s="1"/>
  <c r="U9"/>
  <c r="U8" s="1"/>
  <c r="I10"/>
  <c r="Q10"/>
  <c r="G11"/>
  <c r="G10" s="1"/>
  <c r="I11"/>
  <c r="K11"/>
  <c r="K10" s="1"/>
  <c r="O11"/>
  <c r="O10" s="1"/>
  <c r="Q11"/>
  <c r="U11"/>
  <c r="U10" s="1"/>
  <c r="G13"/>
  <c r="M13" s="1"/>
  <c r="M12" s="1"/>
  <c r="I13"/>
  <c r="I12" s="1"/>
  <c r="K13"/>
  <c r="K12" s="1"/>
  <c r="O13"/>
  <c r="O12" s="1"/>
  <c r="Q13"/>
  <c r="Q12" s="1"/>
  <c r="U13"/>
  <c r="U12" s="1"/>
  <c r="G15"/>
  <c r="G14" s="1"/>
  <c r="I15"/>
  <c r="K15"/>
  <c r="K14" s="1"/>
  <c r="O15"/>
  <c r="O14" s="1"/>
  <c r="Q15"/>
  <c r="U15"/>
  <c r="U14" s="1"/>
  <c r="G16"/>
  <c r="I16"/>
  <c r="I14" s="1"/>
  <c r="K16"/>
  <c r="M16"/>
  <c r="O16"/>
  <c r="Q16"/>
  <c r="Q14" s="1"/>
  <c r="U16"/>
  <c r="G18"/>
  <c r="I18"/>
  <c r="I17" s="1"/>
  <c r="K18"/>
  <c r="M18"/>
  <c r="O18"/>
  <c r="Q18"/>
  <c r="Q17" s="1"/>
  <c r="U18"/>
  <c r="G19"/>
  <c r="M19" s="1"/>
  <c r="I19"/>
  <c r="K19"/>
  <c r="K17" s="1"/>
  <c r="O19"/>
  <c r="Q19"/>
  <c r="U19"/>
  <c r="U17" s="1"/>
  <c r="G20"/>
  <c r="I20"/>
  <c r="K20"/>
  <c r="M20"/>
  <c r="O20"/>
  <c r="Q20"/>
  <c r="U20"/>
  <c r="G21"/>
  <c r="G17" s="1"/>
  <c r="I21"/>
  <c r="K21"/>
  <c r="O21"/>
  <c r="O17" s="1"/>
  <c r="Q21"/>
  <c r="U21"/>
  <c r="G23"/>
  <c r="M23" s="1"/>
  <c r="I23"/>
  <c r="K23"/>
  <c r="K22" s="1"/>
  <c r="O23"/>
  <c r="Q23"/>
  <c r="U23"/>
  <c r="U22" s="1"/>
  <c r="G24"/>
  <c r="I24"/>
  <c r="K24"/>
  <c r="M24"/>
  <c r="O24"/>
  <c r="Q24"/>
  <c r="U24"/>
  <c r="G25"/>
  <c r="G22" s="1"/>
  <c r="I25"/>
  <c r="K25"/>
  <c r="O25"/>
  <c r="O22" s="1"/>
  <c r="Q25"/>
  <c r="U25"/>
  <c r="G26"/>
  <c r="M26" s="1"/>
  <c r="I26"/>
  <c r="I22" s="1"/>
  <c r="K26"/>
  <c r="O26"/>
  <c r="Q26"/>
  <c r="Q22" s="1"/>
  <c r="U26"/>
  <c r="G27"/>
  <c r="M27" s="1"/>
  <c r="I27"/>
  <c r="K27"/>
  <c r="O27"/>
  <c r="Q27"/>
  <c r="U27"/>
  <c r="G28"/>
  <c r="I28"/>
  <c r="K28"/>
  <c r="M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5"/>
  <c r="M45" s="1"/>
  <c r="I45"/>
  <c r="K45"/>
  <c r="O45"/>
  <c r="O44" s="1"/>
  <c r="Q45"/>
  <c r="U45"/>
  <c r="G46"/>
  <c r="M46" s="1"/>
  <c r="I46"/>
  <c r="I44" s="1"/>
  <c r="K46"/>
  <c r="O46"/>
  <c r="Q46"/>
  <c r="Q44" s="1"/>
  <c r="U46"/>
  <c r="G47"/>
  <c r="M47" s="1"/>
  <c r="I47"/>
  <c r="K47"/>
  <c r="K44" s="1"/>
  <c r="O47"/>
  <c r="Q47"/>
  <c r="U47"/>
  <c r="U44" s="1"/>
  <c r="G48"/>
  <c r="I48"/>
  <c r="K48"/>
  <c r="M48"/>
  <c r="O48"/>
  <c r="Q48"/>
  <c r="U48"/>
  <c r="G49"/>
  <c r="O49"/>
  <c r="G50"/>
  <c r="M50" s="1"/>
  <c r="M49" s="1"/>
  <c r="I50"/>
  <c r="I49" s="1"/>
  <c r="K50"/>
  <c r="O50"/>
  <c r="Q50"/>
  <c r="Q49" s="1"/>
  <c r="U50"/>
  <c r="G51"/>
  <c r="M51" s="1"/>
  <c r="I51"/>
  <c r="K51"/>
  <c r="K49" s="1"/>
  <c r="O51"/>
  <c r="Q51"/>
  <c r="U51"/>
  <c r="U49" s="1"/>
  <c r="G52"/>
  <c r="I52"/>
  <c r="K52"/>
  <c r="M52"/>
  <c r="O52"/>
  <c r="Q52"/>
  <c r="U52"/>
  <c r="G53"/>
  <c r="K53"/>
  <c r="O53"/>
  <c r="U53"/>
  <c r="G54"/>
  <c r="M54" s="1"/>
  <c r="M53" s="1"/>
  <c r="I54"/>
  <c r="I53" s="1"/>
  <c r="K54"/>
  <c r="O54"/>
  <c r="Q54"/>
  <c r="Q53" s="1"/>
  <c r="U54"/>
  <c r="I20" i="1"/>
  <c r="I19"/>
  <c r="I18"/>
  <c r="I17"/>
  <c r="I16"/>
  <c r="G27"/>
  <c r="F40"/>
  <c r="G23" s="1"/>
  <c r="G40"/>
  <c r="G25" s="1"/>
  <c r="G26" s="1"/>
  <c r="H39"/>
  <c r="H40" s="1"/>
  <c r="J28"/>
  <c r="J26"/>
  <c r="G38"/>
  <c r="F38"/>
  <c r="H32"/>
  <c r="J23"/>
  <c r="J24"/>
  <c r="J25"/>
  <c r="J27"/>
  <c r="E24"/>
  <c r="E26"/>
  <c r="I56" l="1"/>
  <c r="G24"/>
  <c r="G29" s="1"/>
  <c r="G28"/>
  <c r="M44" i="12"/>
  <c r="M22"/>
  <c r="G44"/>
  <c r="M15"/>
  <c r="M14" s="1"/>
  <c r="G12"/>
  <c r="M11"/>
  <c r="M10" s="1"/>
  <c r="G8"/>
  <c r="M25"/>
  <c r="M21"/>
  <c r="M17" s="1"/>
  <c r="I21" i="1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<sst xmlns="http://schemas.openxmlformats.org/spreadsheetml/2006/main" count="338" uniqueCount="193">
  <si>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</si>
  <si>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</si>
  <si>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</si>
  <si>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</si>
  <si>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</si>
  <si>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</si>
  <si>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</si>
  <si>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</si>
  <si>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</si>
  <si>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</si>
  <si>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</si>
  <si>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</si>
  <si>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</si>
  <si>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</si>
  <si>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</si>
  <si>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</si>
  <si>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</si>
  <si>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</si>
  <si>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</si>
  <si>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</si>
  <si>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</si>
  <si>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</si>
  <si>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</si>
  <si>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</si>
  <si>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</si>
  <si>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</si>
  <si>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</si>
  <si>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</si>
  <si>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</si>
  <si>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</si>
  <si>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</si>
  <si>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</si>
  <si>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</si>
  <si>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</si>
  <si>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</si>
  <si>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</si>
  <si>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</si>
  <si>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</si>
  <si>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</si>
  <si>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</si>
  <si>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</si>
  <si>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</si>
  <si>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</si>
  <si>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</si>
  <si>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</si>
  <si>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</si>
  <si>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Rekonstrukce ZTI v objektu DDM Přelouč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</si>
  <si>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</si>
  <si>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</si>
  <si>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</si>
  <si>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</si>
  <si>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</si>
  <si>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</si>
  <si>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</si>
  <si>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</si>
  <si>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</si>
  <si>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</si>
  <si>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</si>
  <si>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</si>
  <si>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</si>
  <si>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</si>
  <si>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</si>
  <si>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</si>
  <si>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</si>
  <si>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</si>
  <si>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</si>
  <si>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</si>
  <si>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</si>
  <si>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</si>
  <si>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</si>
  <si>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</si>
  <si>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</si>
  <si>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</si>
  <si>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</si>
  <si>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</si>
  <si>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</si>
  <si>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</si>
  <si>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</si>
  <si>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</si>
  <si>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</si>
  <si>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</si>
  <si>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</si>
  <si>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</si>
  <si>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</si>
  <si>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</si>
  <si>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</si>
  <si>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</si>
  <si>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</si>
  <si>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</si>
  <si>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</si>
  <si>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</si>
  <si>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</si>
  <si>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</si>
  <si>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</si>
  <si>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</si>
  <si>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</si>
  <si>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</si>
  <si>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</si>
  <si>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</si>
  <si>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</si>
  <si>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</si>
  <si>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</si>
  <si>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</si>
  <si>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</si>
  <si>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</si>
  <si>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</si>
  <si>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</si>
  <si>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</si>
  <si>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340235211R00</t>
  </si>
  <si>
    <t>Zazdívka otvorů 0,0225 m2 cihlami, tl.zdi do 10cm</t>
  </si>
  <si>
    <t>kus</t>
  </si>
  <si>
    <t>POL1_0</t>
  </si>
  <si>
    <t>612401191R00</t>
  </si>
  <si>
    <t>Omítka malých ploch vnitřních stěn do 0,09 m2</t>
  </si>
  <si>
    <t>631312411R00</t>
  </si>
  <si>
    <t xml:space="preserve">Mazanina betonová tl. 5 - 8 cm C 8/10   </t>
  </si>
  <si>
    <t>m3</t>
  </si>
  <si>
    <t>971033241R00</t>
  </si>
  <si>
    <t>Vybourání otv. zeď cihel. 0,0225 m2, tl. 30cm, MVC</t>
  </si>
  <si>
    <t>974042533R00</t>
  </si>
  <si>
    <t>Vysekání rýh betonová, monolitická dlažba 5x10 cm</t>
  </si>
  <si>
    <t>m</t>
  </si>
  <si>
    <t>721176101R00</t>
  </si>
  <si>
    <t>Potrubí HT připojovací D 32 x 1,8 mm</t>
  </si>
  <si>
    <t>721290111R00</t>
  </si>
  <si>
    <t>Zkouška tlaková kanalizace vodou DN 125</t>
  </si>
  <si>
    <t>721194103R00</t>
  </si>
  <si>
    <t>Vyvedení odpadních výpustek D 32 x 1,8</t>
  </si>
  <si>
    <t>Zkouška plynotěsnosti kanalizace vodou DN 125</t>
  </si>
  <si>
    <t>722236122R00</t>
  </si>
  <si>
    <t>Kohout kulový,vnitřní-vnitřní z. PN 50, HERZ DN 15</t>
  </si>
  <si>
    <t>28615100R</t>
  </si>
  <si>
    <t>Trubka D 20 x 2,2 mm délka 4 m PN 10 PPR</t>
  </si>
  <si>
    <t>POL3_0</t>
  </si>
  <si>
    <t>28615105R</t>
  </si>
  <si>
    <t>Trubka D 25 x 2,3 mm délka 4 m PN 10 PPR</t>
  </si>
  <si>
    <t>28615135R</t>
  </si>
  <si>
    <t>Trubka D 25 x 3,5 mm délka 4 m PN 16 PPR</t>
  </si>
  <si>
    <t>722236511R00</t>
  </si>
  <si>
    <t>Filtr,velikost oka 0,4mm,vnitřní závity HERZ DN 15</t>
  </si>
  <si>
    <t>722236621R00</t>
  </si>
  <si>
    <t>Klapka zpětná pružinová,2xvnitřní závit HERZ DN 15</t>
  </si>
  <si>
    <t>722181212RT7</t>
  </si>
  <si>
    <t>Izolace návleková MIRELON PRO tl. stěny 9 mm, vnitřní průměr 22 mm</t>
  </si>
  <si>
    <t>722181211RT8</t>
  </si>
  <si>
    <t>Izolace návleková MIRELON PRO tl. stěny 6 mm, vnitřní průměr 25 mm</t>
  </si>
  <si>
    <t>722181213RT8</t>
  </si>
  <si>
    <t>Izolace návleková MIRELON PRO tl. stěny 13 mm, vnitřní průměr 25 mm</t>
  </si>
  <si>
    <t>4261097515R</t>
  </si>
  <si>
    <t>Čerpadlo Wilo-Stratos-Z, 25/1-8</t>
  </si>
  <si>
    <t>soubor</t>
  </si>
  <si>
    <t>722239101R00</t>
  </si>
  <si>
    <t>Montáž vodovodních armatur 2závity, G 1/2</t>
  </si>
  <si>
    <t>55111380R</t>
  </si>
  <si>
    <t>KE-233 kulový kohout zahradní páka DN15</t>
  </si>
  <si>
    <t>722290234R00</t>
  </si>
  <si>
    <t>Proplach a dezinfekce vodovod.potrubí DN 80</t>
  </si>
  <si>
    <t>722231161R00</t>
  </si>
  <si>
    <t>Ventil pojistný pružinový P10-237-616, G 1/2</t>
  </si>
  <si>
    <t>722224111R00</t>
  </si>
  <si>
    <t>Kohouty plnicí a vypouštěcí DN 15</t>
  </si>
  <si>
    <t>722280106R00</t>
  </si>
  <si>
    <t>Tlaková zkouška vodovodního potrubí DN 32</t>
  </si>
  <si>
    <t>998722101R00</t>
  </si>
  <si>
    <t>Přesun hmot pro vnitřní vodovod, výšky do 6 m</t>
  </si>
  <si>
    <t>t</t>
  </si>
  <si>
    <t>722181211R00</t>
  </si>
  <si>
    <t>Izolace návleková MIRELON PRO tl. stěny 6 mm</t>
  </si>
  <si>
    <t>722181213RT7</t>
  </si>
  <si>
    <t>Izolace návleková MIRELON PRO tl. stěny 13 mm, vnitřní průměr 22 mm</t>
  </si>
  <si>
    <t>722155114R00</t>
  </si>
  <si>
    <t>Potrubí ohebné nerez. vlnovcové Eurotis TFA DN 20</t>
  </si>
  <si>
    <t>725829201R00</t>
  </si>
  <si>
    <t>Montáž baterie umyv.a dřezové nástěnné chromové</t>
  </si>
  <si>
    <t>06-01</t>
  </si>
  <si>
    <t xml:space="preserve">DŘEZOVÁ UMYVADLOVÁ BATERIE 100 MM , TITANIA IRIS CHROM </t>
  </si>
  <si>
    <t>725530811R00</t>
  </si>
  <si>
    <t>Demontáž, zásobník elektrický přepadový  12 l</t>
  </si>
  <si>
    <t>725820801R00</t>
  </si>
  <si>
    <t>Demontáž baterie nástěnné do G 3/4</t>
  </si>
  <si>
    <t>766411811R00</t>
  </si>
  <si>
    <t>Demontáž obložení stěn panely velikosti do 1,5 m2, vyhledání výtoku TUV v kuchyni</t>
  </si>
  <si>
    <t>m2</t>
  </si>
  <si>
    <t>766492100R00</t>
  </si>
  <si>
    <t>Montáž obložení ostění, zpětná montáž</t>
  </si>
  <si>
    <t>766495100R00</t>
  </si>
  <si>
    <t>Zhotovení otvorů pro instalaci do 0,9 m2</t>
  </si>
  <si>
    <t>784422911R00</t>
  </si>
  <si>
    <t>Oprava, malba váp.2x, 1bar. obrus. místn. do 3,8m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</si>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</sst>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 t="s">
        <v>51</v>
      </c>
      <c r="J5" s="11"/>
    </row>
    <row r="6" spans="1:15" ht="15.75" customHeight="1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 t="s">
        <v>52</v>
      </c>
      <c r="J6" s="11"/>
    </row>
    <row r="7" spans="1:15" ht="15.75" customHeight="1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53</v>
      </c>
      <c r="E11" s="125"/>
      <c r="F11" s="125"/>
      <c r="G11" s="125"/>
      <c r="H11" s="28" t="s">
        <v>33</v>
      </c>
      <c r="I11" s="129" t="s">
        <v>55</v>
      </c>
      <c r="J11" s="11"/>
    </row>
    <row r="12" spans="1:15" ht="15.75" customHeight="1">
      <c r="A12" s="4"/>
      <c r="B12" s="41"/>
      <c r="C12" s="26"/>
      <c r="D12" s="126" t="s">
        <v>54</v>
      </c>
      <c r="E12" s="126"/>
      <c r="F12" s="126"/>
      <c r="G12" s="126"/>
      <c r="H12" s="28" t="s">
        <v>34</v>
      </c>
      <c r="I12" s="129" t="s">
        <v>56</v>
      </c>
      <c r="J12" s="11"/>
    </row>
    <row r="13" spans="1:15" ht="15.75" customHeight="1">
      <c r="A13" s="4"/>
      <c r="B13" s="42"/>
      <c r="C13" s="128" t="s">
        <v>50</v>
      </c>
      <c r="D13" s="127" t="s">
        <v>49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SUMIF(F47:F55,A16,I47:I55)+SUMIF(F47:F55,"PSU",I47:I55)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SUMIF(F47:F55,A17,I47:I55)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SUMIF(F47:F55,A18,I47:I55)</f>
        <v>0</v>
      </c>
      <c r="J18" s="94"/>
    </row>
    <row r="19" spans="1:10" ht="23.25" customHeight="1">
      <c r="A19" s="194" t="s">
        <v>79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SUMIF(F47:F55,A19,I47:I55)</f>
        <v>0</v>
      </c>
      <c r="J19" s="94"/>
    </row>
    <row r="20" spans="1:10" ht="23.25" customHeight="1">
      <c r="A20" s="194" t="s">
        <v>80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SUMIF(F47:F55,A20,I47:I55)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Pol'!AC56</f>
        <v>0</v>
      </c>
      <c r="G39" s="149">
        <f>' Pol'!AD56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59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60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61</v>
      </c>
      <c r="C47" s="176" t="s">
        <v>62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63</v>
      </c>
      <c r="C48" s="166" t="s">
        <v>64</v>
      </c>
      <c r="D48" s="168"/>
      <c r="E48" s="168"/>
      <c r="F48" s="184" t="s">
        <v>23</v>
      </c>
      <c r="G48" s="185"/>
      <c r="H48" s="185"/>
      <c r="I48" s="186">
        <f>' Pol'!G10</f>
        <v>0</v>
      </c>
      <c r="J48" s="186"/>
    </row>
    <row r="49" spans="1:10" ht="25.5" customHeight="1">
      <c r="A49" s="164"/>
      <c r="B49" s="167" t="s">
        <v>65</v>
      </c>
      <c r="C49" s="166" t="s">
        <v>66</v>
      </c>
      <c r="D49" s="168"/>
      <c r="E49" s="168"/>
      <c r="F49" s="184" t="s">
        <v>23</v>
      </c>
      <c r="G49" s="185"/>
      <c r="H49" s="185"/>
      <c r="I49" s="186">
        <f>' Pol'!G12</f>
        <v>0</v>
      </c>
      <c r="J49" s="186"/>
    </row>
    <row r="50" spans="1:10" ht="25.5" customHeight="1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 Pol'!G14</f>
        <v>0</v>
      </c>
      <c r="J50" s="186"/>
    </row>
    <row r="51" spans="1:10" ht="25.5" customHeight="1">
      <c r="A51" s="164"/>
      <c r="B51" s="167" t="s">
        <v>69</v>
      </c>
      <c r="C51" s="166" t="s">
        <v>70</v>
      </c>
      <c r="D51" s="168"/>
      <c r="E51" s="168"/>
      <c r="F51" s="184" t="s">
        <v>24</v>
      </c>
      <c r="G51" s="185"/>
      <c r="H51" s="185"/>
      <c r="I51" s="186">
        <f>' Pol'!G17</f>
        <v>0</v>
      </c>
      <c r="J51" s="186"/>
    </row>
    <row r="52" spans="1:10" ht="25.5" customHeight="1">
      <c r="A52" s="164"/>
      <c r="B52" s="167" t="s">
        <v>71</v>
      </c>
      <c r="C52" s="166" t="s">
        <v>72</v>
      </c>
      <c r="D52" s="168"/>
      <c r="E52" s="168"/>
      <c r="F52" s="184" t="s">
        <v>24</v>
      </c>
      <c r="G52" s="185"/>
      <c r="H52" s="185"/>
      <c r="I52" s="186">
        <f>' Pol'!G22</f>
        <v>0</v>
      </c>
      <c r="J52" s="186"/>
    </row>
    <row r="53" spans="1:10" ht="25.5" customHeight="1">
      <c r="A53" s="164"/>
      <c r="B53" s="167" t="s">
        <v>73</v>
      </c>
      <c r="C53" s="166" t="s">
        <v>74</v>
      </c>
      <c r="D53" s="168"/>
      <c r="E53" s="168"/>
      <c r="F53" s="184" t="s">
        <v>24</v>
      </c>
      <c r="G53" s="185"/>
      <c r="H53" s="185"/>
      <c r="I53" s="186">
        <f>' Pol'!G44</f>
        <v>0</v>
      </c>
      <c r="J53" s="186"/>
    </row>
    <row r="54" spans="1:10" ht="25.5" customHeight="1">
      <c r="A54" s="164"/>
      <c r="B54" s="167" t="s">
        <v>75</v>
      </c>
      <c r="C54" s="166" t="s">
        <v>76</v>
      </c>
      <c r="D54" s="168"/>
      <c r="E54" s="168"/>
      <c r="F54" s="184" t="s">
        <v>24</v>
      </c>
      <c r="G54" s="185"/>
      <c r="H54" s="185"/>
      <c r="I54" s="186">
        <f>' Pol'!G49</f>
        <v>0</v>
      </c>
      <c r="J54" s="186"/>
    </row>
    <row r="55" spans="1:10" ht="25.5" customHeight="1">
      <c r="A55" s="164"/>
      <c r="B55" s="178" t="s">
        <v>77</v>
      </c>
      <c r="C55" s="179" t="s">
        <v>78</v>
      </c>
      <c r="D55" s="180"/>
      <c r="E55" s="180"/>
      <c r="F55" s="187" t="s">
        <v>24</v>
      </c>
      <c r="G55" s="188"/>
      <c r="H55" s="188"/>
      <c r="I55" s="189">
        <f>' Pol'!G53</f>
        <v>0</v>
      </c>
      <c r="J55" s="189"/>
    </row>
    <row r="56" spans="1:10" ht="25.5" customHeight="1">
      <c r="A56" s="165"/>
      <c r="B56" s="171" t="s">
        <v>1</v>
      </c>
      <c r="C56" s="171"/>
      <c r="D56" s="172"/>
      <c r="E56" s="172"/>
      <c r="F56" s="190"/>
      <c r="G56" s="191"/>
      <c r="H56" s="191"/>
      <c r="I56" s="192">
        <f>SUM(I47:I55)</f>
        <v>0</v>
      </c>
      <c r="J56" s="192"/>
    </row>
    <row r="57" spans="1:10">
      <c r="F57" s="193"/>
      <c r="G57" s="131"/>
      <c r="H57" s="193"/>
      <c r="I57" s="131"/>
      <c r="J57" s="131"/>
    </row>
    <row r="58" spans="1:10">
      <c r="F58" s="193"/>
      <c r="G58" s="131"/>
      <c r="H58" s="193"/>
      <c r="I58" s="131"/>
      <c r="J58" s="131"/>
    </row>
    <row r="59" spans="1:10">
      <c r="F59" s="193"/>
      <c r="G59" s="131"/>
      <c r="H59" s="193"/>
      <c r="I59" s="131"/>
      <c r="J59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82</v>
      </c>
    </row>
    <row r="2" spans="1:60" ht="24.95" customHeight="1">
      <c r="A2" s="203" t="s">
        <v>81</v>
      </c>
      <c r="B2" s="197"/>
      <c r="C2" s="198" t="s">
        <v>46</v>
      </c>
      <c r="D2" s="199"/>
      <c r="E2" s="199"/>
      <c r="F2" s="199"/>
      <c r="G2" s="205"/>
      <c r="AE2" t="s">
        <v>83</v>
      </c>
    </row>
    <row r="3" spans="1:60" ht="24.95" hidden="1" customHeight="1">
      <c r="A3" s="204" t="s">
        <v>7</v>
      </c>
      <c r="B3" s="201"/>
      <c r="C3" s="200"/>
      <c r="D3" s="200"/>
      <c r="E3" s="200"/>
      <c r="F3" s="200"/>
      <c r="G3" s="206"/>
      <c r="AE3" t="s">
        <v>84</v>
      </c>
    </row>
    <row r="4" spans="1:60" ht="24.95" hidden="1" customHeight="1">
      <c r="A4" s="204" t="s">
        <v>8</v>
      </c>
      <c r="B4" s="201"/>
      <c r="C4" s="202"/>
      <c r="D4" s="200"/>
      <c r="E4" s="200"/>
      <c r="F4" s="200"/>
      <c r="G4" s="206"/>
      <c r="AE4" t="s">
        <v>85</v>
      </c>
    </row>
    <row r="5" spans="1:60" hidden="1">
      <c r="A5" s="207" t="s">
        <v>86</v>
      </c>
      <c r="B5" s="208"/>
      <c r="C5" s="209"/>
      <c r="D5" s="210"/>
      <c r="E5" s="210"/>
      <c r="F5" s="210"/>
      <c r="G5" s="211"/>
      <c r="AE5" t="s">
        <v>87</v>
      </c>
    </row>
    <row r="7" spans="1:60" ht="38.25">
      <c r="A7" s="216" t="s">
        <v>88</v>
      </c>
      <c r="B7" s="217" t="s">
        <v>89</v>
      </c>
      <c r="C7" s="217" t="s">
        <v>90</v>
      </c>
      <c r="D7" s="216" t="s">
        <v>91</v>
      </c>
      <c r="E7" s="216" t="s">
        <v>92</v>
      </c>
      <c r="F7" s="212" t="s">
        <v>93</v>
      </c>
      <c r="G7" s="233" t="s">
        <v>28</v>
      </c>
      <c r="H7" s="234" t="s">
        <v>29</v>
      </c>
      <c r="I7" s="234" t="s">
        <v>94</v>
      </c>
      <c r="J7" s="234" t="s">
        <v>30</v>
      </c>
      <c r="K7" s="234" t="s">
        <v>95</v>
      </c>
      <c r="L7" s="234" t="s">
        <v>96</v>
      </c>
      <c r="M7" s="234" t="s">
        <v>97</v>
      </c>
      <c r="N7" s="234" t="s">
        <v>98</v>
      </c>
      <c r="O7" s="234" t="s">
        <v>99</v>
      </c>
      <c r="P7" s="234" t="s">
        <v>100</v>
      </c>
      <c r="Q7" s="234" t="s">
        <v>101</v>
      </c>
      <c r="R7" s="234" t="s">
        <v>102</v>
      </c>
      <c r="S7" s="234" t="s">
        <v>103</v>
      </c>
      <c r="T7" s="234" t="s">
        <v>104</v>
      </c>
      <c r="U7" s="219" t="s">
        <v>105</v>
      </c>
    </row>
    <row r="8" spans="1:60">
      <c r="A8" s="235" t="s">
        <v>106</v>
      </c>
      <c r="B8" s="236" t="s">
        <v>61</v>
      </c>
      <c r="C8" s="237" t="s">
        <v>62</v>
      </c>
      <c r="D8" s="238"/>
      <c r="E8" s="239"/>
      <c r="F8" s="240"/>
      <c r="G8" s="240">
        <f>SUMIF(AE9:AE9,"&lt;&gt;NOR",G9:G9)</f>
        <v>0</v>
      </c>
      <c r="H8" s="240"/>
      <c r="I8" s="240">
        <f>SUM(I9:I9)</f>
        <v>0</v>
      </c>
      <c r="J8" s="240"/>
      <c r="K8" s="240">
        <f>SUM(K9:K9)</f>
        <v>0</v>
      </c>
      <c r="L8" s="240"/>
      <c r="M8" s="240">
        <f>SUM(M9:M9)</f>
        <v>0</v>
      </c>
      <c r="N8" s="218"/>
      <c r="O8" s="218">
        <f>SUM(O9:O9)</f>
        <v>6.8399999999999997E-3</v>
      </c>
      <c r="P8" s="218"/>
      <c r="Q8" s="218">
        <f>SUM(Q9:Q9)</f>
        <v>0</v>
      </c>
      <c r="R8" s="218"/>
      <c r="S8" s="218"/>
      <c r="T8" s="235"/>
      <c r="U8" s="218">
        <f>SUM(U9:U9)</f>
        <v>0.36</v>
      </c>
      <c r="AE8" t="s">
        <v>107</v>
      </c>
    </row>
    <row r="9" spans="1:60" outlineLevel="1">
      <c r="A9" s="214">
        <v>1</v>
      </c>
      <c r="B9" s="220" t="s">
        <v>108</v>
      </c>
      <c r="C9" s="263" t="s">
        <v>109</v>
      </c>
      <c r="D9" s="222" t="s">
        <v>110</v>
      </c>
      <c r="E9" s="228">
        <v>2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3">
        <v>3.4199999999999999E-3</v>
      </c>
      <c r="O9" s="223">
        <f>ROUND(E9*N9,5)</f>
        <v>6.8399999999999997E-3</v>
      </c>
      <c r="P9" s="223">
        <v>0</v>
      </c>
      <c r="Q9" s="223">
        <f>ROUND(E9*P9,5)</f>
        <v>0</v>
      </c>
      <c r="R9" s="223"/>
      <c r="S9" s="223"/>
      <c r="T9" s="224">
        <v>0.18099999999999999</v>
      </c>
      <c r="U9" s="223">
        <f>ROUND(E9*T9,2)</f>
        <v>0.36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111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>
      <c r="A10" s="215" t="s">
        <v>106</v>
      </c>
      <c r="B10" s="221" t="s">
        <v>63</v>
      </c>
      <c r="C10" s="264" t="s">
        <v>64</v>
      </c>
      <c r="D10" s="225"/>
      <c r="E10" s="229"/>
      <c r="F10" s="232"/>
      <c r="G10" s="232">
        <f>SUMIF(AE11:AE11,"&lt;&gt;NOR",G11:G11)</f>
        <v>0</v>
      </c>
      <c r="H10" s="232"/>
      <c r="I10" s="232">
        <f>SUM(I11:I11)</f>
        <v>0</v>
      </c>
      <c r="J10" s="232"/>
      <c r="K10" s="232">
        <f>SUM(K11:K11)</f>
        <v>0</v>
      </c>
      <c r="L10" s="232"/>
      <c r="M10" s="232">
        <f>SUM(M11:M11)</f>
        <v>0</v>
      </c>
      <c r="N10" s="226"/>
      <c r="O10" s="226">
        <f>SUM(O11:O11)</f>
        <v>9.8799999999999999E-3</v>
      </c>
      <c r="P10" s="226"/>
      <c r="Q10" s="226">
        <f>SUM(Q11:Q11)</f>
        <v>0</v>
      </c>
      <c r="R10" s="226"/>
      <c r="S10" s="226"/>
      <c r="T10" s="227"/>
      <c r="U10" s="226">
        <f>SUM(U11:U11)</f>
        <v>0.55000000000000004</v>
      </c>
      <c r="AE10" t="s">
        <v>107</v>
      </c>
    </row>
    <row r="11" spans="1:60" outlineLevel="1">
      <c r="A11" s="214">
        <v>2</v>
      </c>
      <c r="B11" s="220" t="s">
        <v>112</v>
      </c>
      <c r="C11" s="263" t="s">
        <v>113</v>
      </c>
      <c r="D11" s="222" t="s">
        <v>110</v>
      </c>
      <c r="E11" s="228">
        <v>2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3">
        <v>4.9399999999999999E-3</v>
      </c>
      <c r="O11" s="223">
        <f>ROUND(E11*N11,5)</f>
        <v>9.8799999999999999E-3</v>
      </c>
      <c r="P11" s="223">
        <v>0</v>
      </c>
      <c r="Q11" s="223">
        <f>ROUND(E11*P11,5)</f>
        <v>0</v>
      </c>
      <c r="R11" s="223"/>
      <c r="S11" s="223"/>
      <c r="T11" s="224">
        <v>0.27511000000000002</v>
      </c>
      <c r="U11" s="223">
        <f>ROUND(E11*T11,2)</f>
        <v>0.55000000000000004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111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>
      <c r="A12" s="215" t="s">
        <v>106</v>
      </c>
      <c r="B12" s="221" t="s">
        <v>65</v>
      </c>
      <c r="C12" s="264" t="s">
        <v>66</v>
      </c>
      <c r="D12" s="225"/>
      <c r="E12" s="229"/>
      <c r="F12" s="232"/>
      <c r="G12" s="232">
        <f>SUMIF(AE13:AE13,"&lt;&gt;NOR",G13:G13)</f>
        <v>0</v>
      </c>
      <c r="H12" s="232"/>
      <c r="I12" s="232">
        <f>SUM(I13:I13)</f>
        <v>0</v>
      </c>
      <c r="J12" s="232"/>
      <c r="K12" s="232">
        <f>SUM(K13:K13)</f>
        <v>0</v>
      </c>
      <c r="L12" s="232"/>
      <c r="M12" s="232">
        <f>SUM(M13:M13)</f>
        <v>0</v>
      </c>
      <c r="N12" s="226"/>
      <c r="O12" s="226">
        <f>SUM(O13:O13)</f>
        <v>0.2525</v>
      </c>
      <c r="P12" s="226"/>
      <c r="Q12" s="226">
        <f>SUM(Q13:Q13)</f>
        <v>0</v>
      </c>
      <c r="R12" s="226"/>
      <c r="S12" s="226"/>
      <c r="T12" s="227"/>
      <c r="U12" s="226">
        <f>SUM(U13:U13)</f>
        <v>0.32</v>
      </c>
      <c r="AE12" t="s">
        <v>107</v>
      </c>
    </row>
    <row r="13" spans="1:60" outlineLevel="1">
      <c r="A13" s="214">
        <v>3</v>
      </c>
      <c r="B13" s="220" t="s">
        <v>114</v>
      </c>
      <c r="C13" s="263" t="s">
        <v>115</v>
      </c>
      <c r="D13" s="222" t="s">
        <v>116</v>
      </c>
      <c r="E13" s="228">
        <v>0.1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3">
        <v>2.5249999999999999</v>
      </c>
      <c r="O13" s="223">
        <f>ROUND(E13*N13,5)</f>
        <v>0.2525</v>
      </c>
      <c r="P13" s="223">
        <v>0</v>
      </c>
      <c r="Q13" s="223">
        <f>ROUND(E13*P13,5)</f>
        <v>0</v>
      </c>
      <c r="R13" s="223"/>
      <c r="S13" s="223"/>
      <c r="T13" s="224">
        <v>3.2130000000000001</v>
      </c>
      <c r="U13" s="223">
        <f>ROUND(E13*T13,2)</f>
        <v>0.32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111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>
      <c r="A14" s="215" t="s">
        <v>106</v>
      </c>
      <c r="B14" s="221" t="s">
        <v>67</v>
      </c>
      <c r="C14" s="264" t="s">
        <v>68</v>
      </c>
      <c r="D14" s="225"/>
      <c r="E14" s="229"/>
      <c r="F14" s="232"/>
      <c r="G14" s="232">
        <f>SUMIF(AE15:AE16,"&lt;&gt;NOR",G15:G16)</f>
        <v>0</v>
      </c>
      <c r="H14" s="232"/>
      <c r="I14" s="232">
        <f>SUM(I15:I16)</f>
        <v>0</v>
      </c>
      <c r="J14" s="232"/>
      <c r="K14" s="232">
        <f>SUM(K15:K16)</f>
        <v>0</v>
      </c>
      <c r="L14" s="232"/>
      <c r="M14" s="232">
        <f>SUM(M15:M16)</f>
        <v>0</v>
      </c>
      <c r="N14" s="226"/>
      <c r="O14" s="226">
        <f>SUM(O15:O16)</f>
        <v>0</v>
      </c>
      <c r="P14" s="226"/>
      <c r="Q14" s="226">
        <f>SUM(Q15:Q16)</f>
        <v>4.9000000000000002E-2</v>
      </c>
      <c r="R14" s="226"/>
      <c r="S14" s="226"/>
      <c r="T14" s="227"/>
      <c r="U14" s="226">
        <f>SUM(U15:U16)</f>
        <v>2.2599999999999998</v>
      </c>
      <c r="AE14" t="s">
        <v>107</v>
      </c>
    </row>
    <row r="15" spans="1:60" outlineLevel="1">
      <c r="A15" s="214">
        <v>4</v>
      </c>
      <c r="B15" s="220" t="s">
        <v>117</v>
      </c>
      <c r="C15" s="263" t="s">
        <v>118</v>
      </c>
      <c r="D15" s="222" t="s">
        <v>110</v>
      </c>
      <c r="E15" s="228">
        <v>2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3">
        <v>0</v>
      </c>
      <c r="O15" s="223">
        <f>ROUND(E15*N15,5)</f>
        <v>0</v>
      </c>
      <c r="P15" s="223">
        <v>8.0000000000000002E-3</v>
      </c>
      <c r="Q15" s="223">
        <f>ROUND(E15*P15,5)</f>
        <v>1.6E-2</v>
      </c>
      <c r="R15" s="223"/>
      <c r="S15" s="223"/>
      <c r="T15" s="224">
        <v>0.24299999999999999</v>
      </c>
      <c r="U15" s="223">
        <f>ROUND(E15*T15,2)</f>
        <v>0.49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111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>
      <c r="A16" s="214">
        <v>5</v>
      </c>
      <c r="B16" s="220" t="s">
        <v>119</v>
      </c>
      <c r="C16" s="263" t="s">
        <v>120</v>
      </c>
      <c r="D16" s="222" t="s">
        <v>121</v>
      </c>
      <c r="E16" s="228">
        <v>3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23">
        <v>0</v>
      </c>
      <c r="O16" s="223">
        <f>ROUND(E16*N16,5)</f>
        <v>0</v>
      </c>
      <c r="P16" s="223">
        <v>1.0999999999999999E-2</v>
      </c>
      <c r="Q16" s="223">
        <f>ROUND(E16*P16,5)</f>
        <v>3.3000000000000002E-2</v>
      </c>
      <c r="R16" s="223"/>
      <c r="S16" s="223"/>
      <c r="T16" s="224">
        <v>0.59099999999999997</v>
      </c>
      <c r="U16" s="223">
        <f>ROUND(E16*T16,2)</f>
        <v>1.77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111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>
      <c r="A17" s="215" t="s">
        <v>106</v>
      </c>
      <c r="B17" s="221" t="s">
        <v>69</v>
      </c>
      <c r="C17" s="264" t="s">
        <v>70</v>
      </c>
      <c r="D17" s="225"/>
      <c r="E17" s="229"/>
      <c r="F17" s="232"/>
      <c r="G17" s="232">
        <f>SUMIF(AE18:AE21,"&lt;&gt;NOR",G18:G21)</f>
        <v>0</v>
      </c>
      <c r="H17" s="232"/>
      <c r="I17" s="232">
        <f>SUM(I18:I21)</f>
        <v>0</v>
      </c>
      <c r="J17" s="232"/>
      <c r="K17" s="232">
        <f>SUM(K18:K21)</f>
        <v>0</v>
      </c>
      <c r="L17" s="232"/>
      <c r="M17" s="232">
        <f>SUM(M18:M21)</f>
        <v>0</v>
      </c>
      <c r="N17" s="226"/>
      <c r="O17" s="226">
        <f>SUM(O18:O21)</f>
        <v>1.6999999999999999E-3</v>
      </c>
      <c r="P17" s="226"/>
      <c r="Q17" s="226">
        <f>SUM(Q18:Q21)</f>
        <v>0</v>
      </c>
      <c r="R17" s="226"/>
      <c r="S17" s="226"/>
      <c r="T17" s="227"/>
      <c r="U17" s="226">
        <f>SUM(U18:U21)</f>
        <v>2.38</v>
      </c>
      <c r="AE17" t="s">
        <v>107</v>
      </c>
    </row>
    <row r="18" spans="1:60" outlineLevel="1">
      <c r="A18" s="214">
        <v>6</v>
      </c>
      <c r="B18" s="220" t="s">
        <v>122</v>
      </c>
      <c r="C18" s="263" t="s">
        <v>123</v>
      </c>
      <c r="D18" s="222" t="s">
        <v>121</v>
      </c>
      <c r="E18" s="228">
        <v>5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23">
        <v>3.4000000000000002E-4</v>
      </c>
      <c r="O18" s="223">
        <f>ROUND(E18*N18,5)</f>
        <v>1.6999999999999999E-3</v>
      </c>
      <c r="P18" s="223">
        <v>0</v>
      </c>
      <c r="Q18" s="223">
        <f>ROUND(E18*P18,5)</f>
        <v>0</v>
      </c>
      <c r="R18" s="223"/>
      <c r="S18" s="223"/>
      <c r="T18" s="224">
        <v>0.32</v>
      </c>
      <c r="U18" s="223">
        <f>ROUND(E18*T18,2)</f>
        <v>1.6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111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14">
        <v>7</v>
      </c>
      <c r="B19" s="220" t="s">
        <v>124</v>
      </c>
      <c r="C19" s="263" t="s">
        <v>125</v>
      </c>
      <c r="D19" s="222" t="s">
        <v>121</v>
      </c>
      <c r="E19" s="228">
        <v>5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4.8000000000000001E-2</v>
      </c>
      <c r="U19" s="223">
        <f>ROUND(E19*T19,2)</f>
        <v>0.24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111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>
      <c r="A20" s="214">
        <v>8</v>
      </c>
      <c r="B20" s="220" t="s">
        <v>126</v>
      </c>
      <c r="C20" s="263" t="s">
        <v>127</v>
      </c>
      <c r="D20" s="222" t="s">
        <v>110</v>
      </c>
      <c r="E20" s="228">
        <v>2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0.14799999999999999</v>
      </c>
      <c r="U20" s="223">
        <f>ROUND(E20*T20,2)</f>
        <v>0.3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111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>
      <c r="A21" s="214">
        <v>9</v>
      </c>
      <c r="B21" s="220" t="s">
        <v>124</v>
      </c>
      <c r="C21" s="263" t="s">
        <v>128</v>
      </c>
      <c r="D21" s="222" t="s">
        <v>121</v>
      </c>
      <c r="E21" s="228">
        <v>5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4.8000000000000001E-2</v>
      </c>
      <c r="U21" s="223">
        <f>ROUND(E21*T21,2)</f>
        <v>0.24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111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>
      <c r="A22" s="215" t="s">
        <v>106</v>
      </c>
      <c r="B22" s="221" t="s">
        <v>71</v>
      </c>
      <c r="C22" s="264" t="s">
        <v>72</v>
      </c>
      <c r="D22" s="225"/>
      <c r="E22" s="229"/>
      <c r="F22" s="232"/>
      <c r="G22" s="232">
        <f>SUMIF(AE23:AE43,"&lt;&gt;NOR",G23:G43)</f>
        <v>0</v>
      </c>
      <c r="H22" s="232"/>
      <c r="I22" s="232">
        <f>SUM(I23:I43)</f>
        <v>0</v>
      </c>
      <c r="J22" s="232"/>
      <c r="K22" s="232">
        <f>SUM(K23:K43)</f>
        <v>0</v>
      </c>
      <c r="L22" s="232"/>
      <c r="M22" s="232">
        <f>SUM(M23:M43)</f>
        <v>0</v>
      </c>
      <c r="N22" s="226"/>
      <c r="O22" s="226">
        <f>SUM(O23:O43)</f>
        <v>1.3849999999999999E-2</v>
      </c>
      <c r="P22" s="226"/>
      <c r="Q22" s="226">
        <f>SUM(Q23:Q43)</f>
        <v>0</v>
      </c>
      <c r="R22" s="226"/>
      <c r="S22" s="226"/>
      <c r="T22" s="227"/>
      <c r="U22" s="226">
        <f>SUM(U23:U43)</f>
        <v>21.220000000000002</v>
      </c>
      <c r="AE22" t="s">
        <v>107</v>
      </c>
    </row>
    <row r="23" spans="1:60" outlineLevel="1">
      <c r="A23" s="214">
        <v>10</v>
      </c>
      <c r="B23" s="220" t="s">
        <v>129</v>
      </c>
      <c r="C23" s="263" t="s">
        <v>130</v>
      </c>
      <c r="D23" s="222" t="s">
        <v>110</v>
      </c>
      <c r="E23" s="228">
        <v>4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3">
        <v>1.7000000000000001E-4</v>
      </c>
      <c r="O23" s="223">
        <f>ROUND(E23*N23,5)</f>
        <v>6.8000000000000005E-4</v>
      </c>
      <c r="P23" s="223">
        <v>0</v>
      </c>
      <c r="Q23" s="223">
        <f>ROUND(E23*P23,5)</f>
        <v>0</v>
      </c>
      <c r="R23" s="223"/>
      <c r="S23" s="223"/>
      <c r="T23" s="224">
        <v>0.16500000000000001</v>
      </c>
      <c r="U23" s="223">
        <f>ROUND(E23*T23,2)</f>
        <v>0.66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111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>
      <c r="A24" s="214">
        <v>11</v>
      </c>
      <c r="B24" s="220" t="s">
        <v>131</v>
      </c>
      <c r="C24" s="263" t="s">
        <v>132</v>
      </c>
      <c r="D24" s="222" t="s">
        <v>121</v>
      </c>
      <c r="E24" s="228">
        <v>9.1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23">
        <v>1.2999999999999999E-4</v>
      </c>
      <c r="O24" s="223">
        <f>ROUND(E24*N24,5)</f>
        <v>1.1800000000000001E-3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133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>
      <c r="A25" s="214">
        <v>12</v>
      </c>
      <c r="B25" s="220" t="s">
        <v>134</v>
      </c>
      <c r="C25" s="263" t="s">
        <v>135</v>
      </c>
      <c r="D25" s="222" t="s">
        <v>121</v>
      </c>
      <c r="E25" s="228">
        <v>10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3">
        <v>1.7000000000000001E-4</v>
      </c>
      <c r="O25" s="223">
        <f>ROUND(E25*N25,5)</f>
        <v>1.6999999999999999E-3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133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14">
        <v>13</v>
      </c>
      <c r="B26" s="220" t="s">
        <v>136</v>
      </c>
      <c r="C26" s="263" t="s">
        <v>137</v>
      </c>
      <c r="D26" s="222" t="s">
        <v>121</v>
      </c>
      <c r="E26" s="228">
        <v>5.5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3">
        <v>2.3000000000000001E-4</v>
      </c>
      <c r="O26" s="223">
        <f>ROUND(E26*N26,5)</f>
        <v>1.2700000000000001E-3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133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14">
        <v>14</v>
      </c>
      <c r="B27" s="220" t="s">
        <v>138</v>
      </c>
      <c r="C27" s="263" t="s">
        <v>139</v>
      </c>
      <c r="D27" s="222" t="s">
        <v>110</v>
      </c>
      <c r="E27" s="228">
        <v>2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3">
        <v>2.9999999999999997E-4</v>
      </c>
      <c r="O27" s="223">
        <f>ROUND(E27*N27,5)</f>
        <v>5.9999999999999995E-4</v>
      </c>
      <c r="P27" s="223">
        <v>0</v>
      </c>
      <c r="Q27" s="223">
        <f>ROUND(E27*P27,5)</f>
        <v>0</v>
      </c>
      <c r="R27" s="223"/>
      <c r="S27" s="223"/>
      <c r="T27" s="224">
        <v>0.16500000000000001</v>
      </c>
      <c r="U27" s="223">
        <f>ROUND(E27*T27,2)</f>
        <v>0.33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111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>
      <c r="A28" s="214">
        <v>15</v>
      </c>
      <c r="B28" s="220" t="s">
        <v>140</v>
      </c>
      <c r="C28" s="263" t="s">
        <v>141</v>
      </c>
      <c r="D28" s="222" t="s">
        <v>110</v>
      </c>
      <c r="E28" s="228">
        <v>2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0.16500000000000001</v>
      </c>
      <c r="U28" s="223">
        <f>ROUND(E28*T28,2)</f>
        <v>0.33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111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>
      <c r="A29" s="214">
        <v>16</v>
      </c>
      <c r="B29" s="220" t="s">
        <v>142</v>
      </c>
      <c r="C29" s="263" t="s">
        <v>143</v>
      </c>
      <c r="D29" s="222" t="s">
        <v>121</v>
      </c>
      <c r="E29" s="228">
        <v>9.1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23">
        <v>3.0000000000000001E-5</v>
      </c>
      <c r="O29" s="223">
        <f>ROUND(E29*N29,5)</f>
        <v>2.7E-4</v>
      </c>
      <c r="P29" s="223">
        <v>0</v>
      </c>
      <c r="Q29" s="223">
        <f>ROUND(E29*P29,5)</f>
        <v>0</v>
      </c>
      <c r="R29" s="223"/>
      <c r="S29" s="223"/>
      <c r="T29" s="224">
        <v>0.129</v>
      </c>
      <c r="U29" s="223">
        <f>ROUND(E29*T29,2)</f>
        <v>1.17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111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>
      <c r="A30" s="214">
        <v>17</v>
      </c>
      <c r="B30" s="220" t="s">
        <v>144</v>
      </c>
      <c r="C30" s="263" t="s">
        <v>145</v>
      </c>
      <c r="D30" s="222" t="s">
        <v>121</v>
      </c>
      <c r="E30" s="228">
        <v>10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3">
        <v>6.0000000000000002E-5</v>
      </c>
      <c r="O30" s="223">
        <f>ROUND(E30*N30,5)</f>
        <v>5.9999999999999995E-4</v>
      </c>
      <c r="P30" s="223">
        <v>0</v>
      </c>
      <c r="Q30" s="223">
        <f>ROUND(E30*P30,5)</f>
        <v>0</v>
      </c>
      <c r="R30" s="223"/>
      <c r="S30" s="223"/>
      <c r="T30" s="224">
        <v>0.129</v>
      </c>
      <c r="U30" s="223">
        <f>ROUND(E30*T30,2)</f>
        <v>1.29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111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>
      <c r="A31" s="214">
        <v>18</v>
      </c>
      <c r="B31" s="220" t="s">
        <v>146</v>
      </c>
      <c r="C31" s="263" t="s">
        <v>147</v>
      </c>
      <c r="D31" s="222" t="s">
        <v>121</v>
      </c>
      <c r="E31" s="228">
        <v>5.5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23">
        <v>6.0000000000000002E-5</v>
      </c>
      <c r="O31" s="223">
        <f>ROUND(E31*N31,5)</f>
        <v>3.3E-4</v>
      </c>
      <c r="P31" s="223">
        <v>0</v>
      </c>
      <c r="Q31" s="223">
        <f>ROUND(E31*P31,5)</f>
        <v>0</v>
      </c>
      <c r="R31" s="223"/>
      <c r="S31" s="223"/>
      <c r="T31" s="224">
        <v>0.129</v>
      </c>
      <c r="U31" s="223">
        <f>ROUND(E31*T31,2)</f>
        <v>0.71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111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>
      <c r="A32" s="214">
        <v>19</v>
      </c>
      <c r="B32" s="220" t="s">
        <v>148</v>
      </c>
      <c r="C32" s="263" t="s">
        <v>149</v>
      </c>
      <c r="D32" s="222" t="s">
        <v>150</v>
      </c>
      <c r="E32" s="228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3">
        <v>2E-3</v>
      </c>
      <c r="O32" s="223">
        <f>ROUND(E32*N32,5)</f>
        <v>2E-3</v>
      </c>
      <c r="P32" s="223">
        <v>0</v>
      </c>
      <c r="Q32" s="223">
        <f>ROUND(E32*P32,5)</f>
        <v>0</v>
      </c>
      <c r="R32" s="223"/>
      <c r="S32" s="223"/>
      <c r="T32" s="224">
        <v>0</v>
      </c>
      <c r="U32" s="223">
        <f>ROUND(E32*T32,2)</f>
        <v>0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133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>
      <c r="A33" s="214">
        <v>20</v>
      </c>
      <c r="B33" s="220" t="s">
        <v>151</v>
      </c>
      <c r="C33" s="263" t="s">
        <v>152</v>
      </c>
      <c r="D33" s="222" t="s">
        <v>110</v>
      </c>
      <c r="E33" s="228">
        <v>9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0.16500000000000001</v>
      </c>
      <c r="U33" s="223">
        <f>ROUND(E33*T33,2)</f>
        <v>1.49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111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>
      <c r="A34" s="214">
        <v>21</v>
      </c>
      <c r="B34" s="220" t="s">
        <v>153</v>
      </c>
      <c r="C34" s="263" t="s">
        <v>154</v>
      </c>
      <c r="D34" s="222" t="s">
        <v>110</v>
      </c>
      <c r="E34" s="228">
        <v>1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3">
        <v>1.8000000000000001E-4</v>
      </c>
      <c r="O34" s="223">
        <f>ROUND(E34*N34,5)</f>
        <v>1.8000000000000001E-4</v>
      </c>
      <c r="P34" s="223">
        <v>0</v>
      </c>
      <c r="Q34" s="223">
        <f>ROUND(E34*P34,5)</f>
        <v>0</v>
      </c>
      <c r="R34" s="223"/>
      <c r="S34" s="223"/>
      <c r="T34" s="224">
        <v>0</v>
      </c>
      <c r="U34" s="223">
        <f>ROUND(E34*T34,2)</f>
        <v>0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133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>
      <c r="A35" s="214">
        <v>22</v>
      </c>
      <c r="B35" s="220" t="s">
        <v>155</v>
      </c>
      <c r="C35" s="263" t="s">
        <v>156</v>
      </c>
      <c r="D35" s="222" t="s">
        <v>121</v>
      </c>
      <c r="E35" s="228">
        <v>63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3">
        <v>1.0000000000000001E-5</v>
      </c>
      <c r="O35" s="223">
        <f>ROUND(E35*N35,5)</f>
        <v>6.3000000000000003E-4</v>
      </c>
      <c r="P35" s="223">
        <v>0</v>
      </c>
      <c r="Q35" s="223">
        <f>ROUND(E35*P35,5)</f>
        <v>0</v>
      </c>
      <c r="R35" s="223"/>
      <c r="S35" s="223"/>
      <c r="T35" s="224">
        <v>6.2E-2</v>
      </c>
      <c r="U35" s="223">
        <f>ROUND(E35*T35,2)</f>
        <v>3.91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111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>
      <c r="A36" s="214">
        <v>23</v>
      </c>
      <c r="B36" s="220" t="s">
        <v>157</v>
      </c>
      <c r="C36" s="263" t="s">
        <v>158</v>
      </c>
      <c r="D36" s="222" t="s">
        <v>110</v>
      </c>
      <c r="E36" s="228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23">
        <v>1.5E-3</v>
      </c>
      <c r="O36" s="223">
        <f>ROUND(E36*N36,5)</f>
        <v>1.5E-3</v>
      </c>
      <c r="P36" s="223">
        <v>0</v>
      </c>
      <c r="Q36" s="223">
        <f>ROUND(E36*P36,5)</f>
        <v>0</v>
      </c>
      <c r="R36" s="223"/>
      <c r="S36" s="223"/>
      <c r="T36" s="224">
        <v>0.16500000000000001</v>
      </c>
      <c r="U36" s="223">
        <f>ROUND(E36*T36,2)</f>
        <v>0.17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111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>
      <c r="A37" s="214">
        <v>24</v>
      </c>
      <c r="B37" s="220" t="s">
        <v>159</v>
      </c>
      <c r="C37" s="263" t="s">
        <v>160</v>
      </c>
      <c r="D37" s="222" t="s">
        <v>110</v>
      </c>
      <c r="E37" s="228">
        <v>1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3">
        <v>3.8999999999999999E-4</v>
      </c>
      <c r="O37" s="223">
        <f>ROUND(E37*N37,5)</f>
        <v>3.8999999999999999E-4</v>
      </c>
      <c r="P37" s="223">
        <v>0</v>
      </c>
      <c r="Q37" s="223">
        <f>ROUND(E37*P37,5)</f>
        <v>0</v>
      </c>
      <c r="R37" s="223"/>
      <c r="S37" s="223"/>
      <c r="T37" s="224">
        <v>8.3000000000000004E-2</v>
      </c>
      <c r="U37" s="223">
        <f>ROUND(E37*T37,2)</f>
        <v>0.08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111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>
      <c r="A38" s="214">
        <v>25</v>
      </c>
      <c r="B38" s="220" t="s">
        <v>161</v>
      </c>
      <c r="C38" s="263" t="s">
        <v>162</v>
      </c>
      <c r="D38" s="222" t="s">
        <v>121</v>
      </c>
      <c r="E38" s="228">
        <v>63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2.9000000000000001E-2</v>
      </c>
      <c r="U38" s="223">
        <f>ROUND(E38*T38,2)</f>
        <v>1.83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111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>
      <c r="A39" s="214">
        <v>26</v>
      </c>
      <c r="B39" s="220" t="s">
        <v>163</v>
      </c>
      <c r="C39" s="263" t="s">
        <v>164</v>
      </c>
      <c r="D39" s="222" t="s">
        <v>165</v>
      </c>
      <c r="E39" s="228">
        <v>0.5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1.327</v>
      </c>
      <c r="U39" s="223">
        <f>ROUND(E39*T39,2)</f>
        <v>0.66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111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>
      <c r="A40" s="214">
        <v>27</v>
      </c>
      <c r="B40" s="220" t="s">
        <v>166</v>
      </c>
      <c r="C40" s="263" t="s">
        <v>167</v>
      </c>
      <c r="D40" s="222" t="s">
        <v>121</v>
      </c>
      <c r="E40" s="228">
        <v>3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0.13500000000000001</v>
      </c>
      <c r="U40" s="223">
        <f>ROUND(E40*T40,2)</f>
        <v>0.41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111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>
      <c r="A41" s="214">
        <v>28</v>
      </c>
      <c r="B41" s="220" t="s">
        <v>142</v>
      </c>
      <c r="C41" s="263" t="s">
        <v>143</v>
      </c>
      <c r="D41" s="222" t="s">
        <v>121</v>
      </c>
      <c r="E41" s="228">
        <v>30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23">
        <v>3.0000000000000001E-5</v>
      </c>
      <c r="O41" s="223">
        <f>ROUND(E41*N41,5)</f>
        <v>8.9999999999999998E-4</v>
      </c>
      <c r="P41" s="223">
        <v>0</v>
      </c>
      <c r="Q41" s="223">
        <f>ROUND(E41*P41,5)</f>
        <v>0</v>
      </c>
      <c r="R41" s="223"/>
      <c r="S41" s="223"/>
      <c r="T41" s="224">
        <v>0.129</v>
      </c>
      <c r="U41" s="223">
        <f>ROUND(E41*T41,2)</f>
        <v>3.87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111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>
      <c r="A42" s="214">
        <v>29</v>
      </c>
      <c r="B42" s="220" t="s">
        <v>168</v>
      </c>
      <c r="C42" s="263" t="s">
        <v>169</v>
      </c>
      <c r="D42" s="222" t="s">
        <v>121</v>
      </c>
      <c r="E42" s="228">
        <v>30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3">
        <v>4.0000000000000003E-5</v>
      </c>
      <c r="O42" s="223">
        <f>ROUND(E42*N42,5)</f>
        <v>1.1999999999999999E-3</v>
      </c>
      <c r="P42" s="223">
        <v>0</v>
      </c>
      <c r="Q42" s="223">
        <f>ROUND(E42*P42,5)</f>
        <v>0</v>
      </c>
      <c r="R42" s="223"/>
      <c r="S42" s="223"/>
      <c r="T42" s="224">
        <v>0.129</v>
      </c>
      <c r="U42" s="223">
        <f>ROUND(E42*T42,2)</f>
        <v>3.87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111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>
      <c r="A43" s="214">
        <v>30</v>
      </c>
      <c r="B43" s="220" t="s">
        <v>170</v>
      </c>
      <c r="C43" s="263" t="s">
        <v>171</v>
      </c>
      <c r="D43" s="222" t="s">
        <v>121</v>
      </c>
      <c r="E43" s="228">
        <v>1.5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3">
        <v>2.7999999999999998E-4</v>
      </c>
      <c r="O43" s="223">
        <f>ROUND(E43*N43,5)</f>
        <v>4.2000000000000002E-4</v>
      </c>
      <c r="P43" s="223">
        <v>0</v>
      </c>
      <c r="Q43" s="223">
        <f>ROUND(E43*P43,5)</f>
        <v>0</v>
      </c>
      <c r="R43" s="223"/>
      <c r="S43" s="223"/>
      <c r="T43" s="224">
        <v>0.29019</v>
      </c>
      <c r="U43" s="223">
        <f>ROUND(E43*T43,2)</f>
        <v>0.44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111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>
      <c r="A44" s="215" t="s">
        <v>106</v>
      </c>
      <c r="B44" s="221" t="s">
        <v>73</v>
      </c>
      <c r="C44" s="264" t="s">
        <v>74</v>
      </c>
      <c r="D44" s="225"/>
      <c r="E44" s="229"/>
      <c r="F44" s="232"/>
      <c r="G44" s="232">
        <f>SUMIF(AE45:AE48,"&lt;&gt;NOR",G45:G48)</f>
        <v>0</v>
      </c>
      <c r="H44" s="232"/>
      <c r="I44" s="232">
        <f>SUM(I45:I48)</f>
        <v>0</v>
      </c>
      <c r="J44" s="232"/>
      <c r="K44" s="232">
        <f>SUM(K45:K48)</f>
        <v>0</v>
      </c>
      <c r="L44" s="232"/>
      <c r="M44" s="232">
        <f>SUM(M45:M48)</f>
        <v>0</v>
      </c>
      <c r="N44" s="226"/>
      <c r="O44" s="226">
        <f>SUM(O45:O48)</f>
        <v>4.8000000000000001E-4</v>
      </c>
      <c r="P44" s="226"/>
      <c r="Q44" s="226">
        <f>SUM(Q45:Q48)</f>
        <v>4.1240000000000006E-2</v>
      </c>
      <c r="R44" s="226"/>
      <c r="S44" s="226"/>
      <c r="T44" s="227"/>
      <c r="U44" s="226">
        <f>SUM(U45:U48)</f>
        <v>3.25</v>
      </c>
      <c r="AE44" t="s">
        <v>107</v>
      </c>
    </row>
    <row r="45" spans="1:60" outlineLevel="1">
      <c r="A45" s="214">
        <v>31</v>
      </c>
      <c r="B45" s="220" t="s">
        <v>172</v>
      </c>
      <c r="C45" s="263" t="s">
        <v>173</v>
      </c>
      <c r="D45" s="222" t="s">
        <v>110</v>
      </c>
      <c r="E45" s="228">
        <v>4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3">
        <v>1.2E-4</v>
      </c>
      <c r="O45" s="223">
        <f>ROUND(E45*N45,5)</f>
        <v>4.8000000000000001E-4</v>
      </c>
      <c r="P45" s="223">
        <v>0</v>
      </c>
      <c r="Q45" s="223">
        <f>ROUND(E45*P45,5)</f>
        <v>0</v>
      </c>
      <c r="R45" s="223"/>
      <c r="S45" s="223"/>
      <c r="T45" s="224">
        <v>0.47599999999999998</v>
      </c>
      <c r="U45" s="223">
        <f>ROUND(E45*T45,2)</f>
        <v>1.9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111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>
      <c r="A46" s="214">
        <v>32</v>
      </c>
      <c r="B46" s="220" t="s">
        <v>174</v>
      </c>
      <c r="C46" s="263" t="s">
        <v>175</v>
      </c>
      <c r="D46" s="222" t="s">
        <v>110</v>
      </c>
      <c r="E46" s="228">
        <v>4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111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>
      <c r="A47" s="214">
        <v>33</v>
      </c>
      <c r="B47" s="220" t="s">
        <v>176</v>
      </c>
      <c r="C47" s="263" t="s">
        <v>177</v>
      </c>
      <c r="D47" s="222" t="s">
        <v>150</v>
      </c>
      <c r="E47" s="228">
        <v>2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23">
        <v>0</v>
      </c>
      <c r="O47" s="223">
        <f>ROUND(E47*N47,5)</f>
        <v>0</v>
      </c>
      <c r="P47" s="223">
        <v>1.7500000000000002E-2</v>
      </c>
      <c r="Q47" s="223">
        <f>ROUND(E47*P47,5)</f>
        <v>3.5000000000000003E-2</v>
      </c>
      <c r="R47" s="223"/>
      <c r="S47" s="223"/>
      <c r="T47" s="224">
        <v>0.23799999999999999</v>
      </c>
      <c r="U47" s="223">
        <f>ROUND(E47*T47,2)</f>
        <v>0.48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111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>
      <c r="A48" s="214">
        <v>34</v>
      </c>
      <c r="B48" s="220" t="s">
        <v>178</v>
      </c>
      <c r="C48" s="263" t="s">
        <v>179</v>
      </c>
      <c r="D48" s="222" t="s">
        <v>150</v>
      </c>
      <c r="E48" s="228">
        <v>4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3">
        <v>0</v>
      </c>
      <c r="O48" s="223">
        <f>ROUND(E48*N48,5)</f>
        <v>0</v>
      </c>
      <c r="P48" s="223">
        <v>1.56E-3</v>
      </c>
      <c r="Q48" s="223">
        <f>ROUND(E48*P48,5)</f>
        <v>6.2399999999999999E-3</v>
      </c>
      <c r="R48" s="223"/>
      <c r="S48" s="223"/>
      <c r="T48" s="224">
        <v>0.217</v>
      </c>
      <c r="U48" s="223">
        <f>ROUND(E48*T48,2)</f>
        <v>0.87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111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>
      <c r="A49" s="215" t="s">
        <v>106</v>
      </c>
      <c r="B49" s="221" t="s">
        <v>75</v>
      </c>
      <c r="C49" s="264" t="s">
        <v>76</v>
      </c>
      <c r="D49" s="225"/>
      <c r="E49" s="229"/>
      <c r="F49" s="232"/>
      <c r="G49" s="232">
        <f>SUMIF(AE50:AE52,"&lt;&gt;NOR",G50:G52)</f>
        <v>0</v>
      </c>
      <c r="H49" s="232"/>
      <c r="I49" s="232">
        <f>SUM(I50:I52)</f>
        <v>0</v>
      </c>
      <c r="J49" s="232"/>
      <c r="K49" s="232">
        <f>SUM(K50:K52)</f>
        <v>0</v>
      </c>
      <c r="L49" s="232"/>
      <c r="M49" s="232">
        <f>SUM(M50:M52)</f>
        <v>0</v>
      </c>
      <c r="N49" s="226"/>
      <c r="O49" s="226">
        <f>SUM(O50:O52)</f>
        <v>9.7999999999999997E-4</v>
      </c>
      <c r="P49" s="226"/>
      <c r="Q49" s="226">
        <f>SUM(Q50:Q52)</f>
        <v>0.1479</v>
      </c>
      <c r="R49" s="226"/>
      <c r="S49" s="226"/>
      <c r="T49" s="227"/>
      <c r="U49" s="226">
        <f>SUM(U50:U52)</f>
        <v>8.49</v>
      </c>
      <c r="AE49" t="s">
        <v>107</v>
      </c>
    </row>
    <row r="50" spans="1:60" ht="22.5" outlineLevel="1">
      <c r="A50" s="214">
        <v>35</v>
      </c>
      <c r="B50" s="220" t="s">
        <v>180</v>
      </c>
      <c r="C50" s="263" t="s">
        <v>181</v>
      </c>
      <c r="D50" s="222" t="s">
        <v>182</v>
      </c>
      <c r="E50" s="228">
        <v>6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23">
        <v>0</v>
      </c>
      <c r="O50" s="223">
        <f>ROUND(E50*N50,5)</f>
        <v>0</v>
      </c>
      <c r="P50" s="223">
        <v>2.4649999999999998E-2</v>
      </c>
      <c r="Q50" s="223">
        <f>ROUND(E50*P50,5)</f>
        <v>0.1479</v>
      </c>
      <c r="R50" s="223"/>
      <c r="S50" s="223"/>
      <c r="T50" s="224">
        <v>0.25</v>
      </c>
      <c r="U50" s="223">
        <f>ROUND(E50*T50,2)</f>
        <v>1.5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111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>
      <c r="A51" s="214">
        <v>36</v>
      </c>
      <c r="B51" s="220" t="s">
        <v>183</v>
      </c>
      <c r="C51" s="263" t="s">
        <v>184</v>
      </c>
      <c r="D51" s="222" t="s">
        <v>182</v>
      </c>
      <c r="E51" s="228">
        <v>6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23">
        <v>1.6000000000000001E-4</v>
      </c>
      <c r="O51" s="223">
        <f>ROUND(E51*N51,5)</f>
        <v>9.6000000000000002E-4</v>
      </c>
      <c r="P51" s="223">
        <v>0</v>
      </c>
      <c r="Q51" s="223">
        <f>ROUND(E51*P51,5)</f>
        <v>0</v>
      </c>
      <c r="R51" s="223"/>
      <c r="S51" s="223"/>
      <c r="T51" s="224">
        <v>1.145</v>
      </c>
      <c r="U51" s="223">
        <f>ROUND(E51*T51,2)</f>
        <v>6.87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111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>
      <c r="A52" s="214">
        <v>37</v>
      </c>
      <c r="B52" s="220" t="s">
        <v>185</v>
      </c>
      <c r="C52" s="263" t="s">
        <v>186</v>
      </c>
      <c r="D52" s="222" t="s">
        <v>182</v>
      </c>
      <c r="E52" s="228">
        <v>0.1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23">
        <v>1.6000000000000001E-4</v>
      </c>
      <c r="O52" s="223">
        <f>ROUND(E52*N52,5)</f>
        <v>2.0000000000000002E-5</v>
      </c>
      <c r="P52" s="223">
        <v>0</v>
      </c>
      <c r="Q52" s="223">
        <f>ROUND(E52*P52,5)</f>
        <v>0</v>
      </c>
      <c r="R52" s="223"/>
      <c r="S52" s="223"/>
      <c r="T52" s="224">
        <v>1.2150000000000001</v>
      </c>
      <c r="U52" s="223">
        <f>ROUND(E52*T52,2)</f>
        <v>0.12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111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>
      <c r="A53" s="215" t="s">
        <v>106</v>
      </c>
      <c r="B53" s="221" t="s">
        <v>77</v>
      </c>
      <c r="C53" s="264" t="s">
        <v>78</v>
      </c>
      <c r="D53" s="225"/>
      <c r="E53" s="229"/>
      <c r="F53" s="232"/>
      <c r="G53" s="232">
        <f>SUMIF(AE54:AE54,"&lt;&gt;NOR",G54:G54)</f>
        <v>0</v>
      </c>
      <c r="H53" s="232"/>
      <c r="I53" s="232">
        <f>SUM(I54:I54)</f>
        <v>0</v>
      </c>
      <c r="J53" s="232"/>
      <c r="K53" s="232">
        <f>SUM(K54:K54)</f>
        <v>0</v>
      </c>
      <c r="L53" s="232"/>
      <c r="M53" s="232">
        <f>SUM(M54:M54)</f>
        <v>0</v>
      </c>
      <c r="N53" s="226"/>
      <c r="O53" s="226">
        <f>SUM(O54:O54)</f>
        <v>5.1999999999999995E-4</v>
      </c>
      <c r="P53" s="226"/>
      <c r="Q53" s="226">
        <f>SUM(Q54:Q54)</f>
        <v>0</v>
      </c>
      <c r="R53" s="226"/>
      <c r="S53" s="226"/>
      <c r="T53" s="227"/>
      <c r="U53" s="226">
        <f>SUM(U54:U54)</f>
        <v>0.13</v>
      </c>
      <c r="AE53" t="s">
        <v>107</v>
      </c>
    </row>
    <row r="54" spans="1:60" outlineLevel="1">
      <c r="A54" s="241">
        <v>38</v>
      </c>
      <c r="B54" s="242" t="s">
        <v>187</v>
      </c>
      <c r="C54" s="265" t="s">
        <v>188</v>
      </c>
      <c r="D54" s="243" t="s">
        <v>182</v>
      </c>
      <c r="E54" s="244">
        <v>2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7">
        <v>2.5999999999999998E-4</v>
      </c>
      <c r="O54" s="247">
        <f>ROUND(E54*N54,5)</f>
        <v>5.1999999999999995E-4</v>
      </c>
      <c r="P54" s="247">
        <v>0</v>
      </c>
      <c r="Q54" s="247">
        <f>ROUND(E54*P54,5)</f>
        <v>0</v>
      </c>
      <c r="R54" s="247"/>
      <c r="S54" s="247"/>
      <c r="T54" s="248">
        <v>6.4130000000000006E-2</v>
      </c>
      <c r="U54" s="247">
        <f>ROUND(E54*T54,2)</f>
        <v>0.13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111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>
      <c r="A55" s="6"/>
      <c r="B55" s="7" t="s">
        <v>189</v>
      </c>
      <c r="C55" s="266" t="s">
        <v>189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>
      <c r="A56" s="249"/>
      <c r="B56" s="250">
        <v>26</v>
      </c>
      <c r="C56" s="267" t="s">
        <v>189</v>
      </c>
      <c r="D56" s="251"/>
      <c r="E56" s="251"/>
      <c r="F56" s="251"/>
      <c r="G56" s="262">
        <f>G8+G10+G12+G14+G17+G22+G44+G49+G53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190</v>
      </c>
    </row>
    <row r="57" spans="1:60">
      <c r="A57" s="6"/>
      <c r="B57" s="7" t="s">
        <v>189</v>
      </c>
      <c r="C57" s="266" t="s">
        <v>189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>
      <c r="A58" s="6"/>
      <c r="B58" s="7" t="s">
        <v>189</v>
      </c>
      <c r="C58" s="266" t="s">
        <v>189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>
      <c r="A59" s="252">
        <v>33</v>
      </c>
      <c r="B59" s="252"/>
      <c r="C59" s="26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253"/>
      <c r="B60" s="254"/>
      <c r="C60" s="269"/>
      <c r="D60" s="254"/>
      <c r="E60" s="254"/>
      <c r="F60" s="254"/>
      <c r="G60" s="25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191</v>
      </c>
    </row>
    <row r="61" spans="1:60">
      <c r="A61" s="256"/>
      <c r="B61" s="257"/>
      <c r="C61" s="270"/>
      <c r="D61" s="257"/>
      <c r="E61" s="257"/>
      <c r="F61" s="257"/>
      <c r="G61" s="258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6"/>
      <c r="B62" s="257"/>
      <c r="C62" s="270"/>
      <c r="D62" s="257"/>
      <c r="E62" s="257"/>
      <c r="F62" s="257"/>
      <c r="G62" s="258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A63" s="256"/>
      <c r="B63" s="257"/>
      <c r="C63" s="270"/>
      <c r="D63" s="257"/>
      <c r="E63" s="257"/>
      <c r="F63" s="257"/>
      <c r="G63" s="258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59"/>
      <c r="B64" s="260"/>
      <c r="C64" s="271"/>
      <c r="D64" s="260"/>
      <c r="E64" s="260"/>
      <c r="F64" s="260"/>
      <c r="G64" s="261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6"/>
      <c r="B65" s="7" t="s">
        <v>189</v>
      </c>
      <c r="C65" s="266" t="s">
        <v>189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C66" s="272"/>
      <c r="AE66" t="s">
        <v>192</v>
      </c>
    </row>
  </sheetData>
  <mergeCells count="6">
    <mergeCell ref="A1:G1"/>
    <mergeCell ref="C2:G2"/>
    <mergeCell ref="C3:G3"/>
    <mergeCell ref="C4:G4"/>
    <mergeCell ref="A59:C59"/>
    <mergeCell ref="A60:G6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mina13</cp:lastModifiedBy>
  <cp:lastPrinted>2014-02-28T09:52:57Z</cp:lastPrinted>
  <dcterms:created xsi:type="dcterms:W3CDTF">2009-04-08T07:15:50Z</dcterms:created>
  <dcterms:modified xsi:type="dcterms:W3CDTF">2017-05-02T07:08:32Z</dcterms:modified>
</cp:coreProperties>
</file>